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915" windowHeight="12525" activeTab="3"/>
  </bookViews>
  <sheets>
    <sheet name="драг" sheetId="1" r:id="rId1"/>
    <sheet name="дерево" sheetId="2" r:id="rId2"/>
    <sheet name="зерно (2)" sheetId="3" r:id="rId3"/>
    <sheet name="районирование" sheetId="4" r:id="rId4"/>
    <sheet name="Вострегион" sheetId="5" r:id="rId5"/>
    <sheet name="Зубы" sheetId="6" r:id="rId6"/>
    <sheet name="плоск" sheetId="7" r:id="rId7"/>
  </sheets>
  <definedNames/>
  <calcPr fullCalcOnLoad="1"/>
</workbook>
</file>

<file path=xl/sharedStrings.xml><?xml version="1.0" encoding="utf-8"?>
<sst xmlns="http://schemas.openxmlformats.org/spreadsheetml/2006/main" count="175" uniqueCount="148">
  <si>
    <r>
      <t>х</t>
    </r>
    <r>
      <rPr>
        <vertAlign val="subscript"/>
        <sz val="14"/>
        <color indexed="8"/>
        <rFont val="Times New Roman"/>
        <family val="1"/>
      </rPr>
      <t>1</t>
    </r>
    <r>
      <rPr>
        <sz val="14"/>
        <color indexed="8"/>
        <rFont val="Times New Roman"/>
        <family val="1"/>
      </rPr>
      <t xml:space="preserve"> - число тракторов на 100 га;</t>
    </r>
  </si>
  <si>
    <r>
      <t>х</t>
    </r>
    <r>
      <rPr>
        <vertAlign val="sub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 - число зерноуборочных комбайнов на 100 га;</t>
    </r>
  </si>
  <si>
    <r>
      <t>х</t>
    </r>
    <r>
      <rPr>
        <vertAlign val="subscript"/>
        <sz val="14"/>
        <color indexed="8"/>
        <rFont val="Times New Roman"/>
        <family val="1"/>
      </rPr>
      <t>3</t>
    </r>
    <r>
      <rPr>
        <sz val="14"/>
        <color indexed="8"/>
        <rFont val="Times New Roman"/>
        <family val="1"/>
      </rPr>
      <t xml:space="preserve"> - число орудий поверхностной обработки почвы на 100 га;</t>
    </r>
  </si>
  <si>
    <r>
      <t>х</t>
    </r>
    <r>
      <rPr>
        <vertAlign val="subscript"/>
        <sz val="14"/>
        <color indexed="8"/>
        <rFont val="Times New Roman"/>
        <family val="1"/>
      </rPr>
      <t xml:space="preserve">4 </t>
    </r>
    <r>
      <rPr>
        <sz val="14"/>
        <color indexed="8"/>
        <rFont val="Times New Roman"/>
        <family val="1"/>
      </rPr>
      <t>- количество удобрений, расходуемых на гектар (т/га);</t>
    </r>
  </si>
  <si>
    <r>
      <t>х</t>
    </r>
    <r>
      <rPr>
        <vertAlign val="subscript"/>
        <sz val="14"/>
        <color indexed="8"/>
        <rFont val="Times New Roman"/>
        <family val="1"/>
      </rPr>
      <t>5</t>
    </r>
    <r>
      <rPr>
        <sz val="14"/>
        <color indexed="8"/>
        <rFont val="Times New Roman"/>
        <family val="1"/>
      </rPr>
      <t xml:space="preserve"> - количество химических средств защиты растений, расходуемых на гектар (ц/га).</t>
    </r>
  </si>
  <si>
    <r>
      <t xml:space="preserve">урожайность </t>
    </r>
    <r>
      <rPr>
        <i/>
        <sz val="14"/>
        <color indexed="8"/>
        <rFont val="Times New Roman"/>
        <family val="1"/>
      </rPr>
      <t>y</t>
    </r>
    <r>
      <rPr>
        <sz val="14"/>
        <color indexed="8"/>
        <rFont val="Times New Roman"/>
        <family val="1"/>
      </rPr>
      <t xml:space="preserve"> зерновых культур ( ц/га )</t>
    </r>
  </si>
  <si>
    <t>y</t>
  </si>
  <si>
    <t>возраст</t>
  </si>
  <si>
    <t>период</t>
  </si>
  <si>
    <t>образ</t>
  </si>
  <si>
    <r>
      <t>x</t>
    </r>
    <r>
      <rPr>
        <vertAlign val="subscript"/>
        <sz val="14"/>
        <color indexed="8"/>
        <rFont val="Times New Roman"/>
        <family val="1"/>
      </rPr>
      <t>1</t>
    </r>
  </si>
  <si>
    <r>
      <t>x</t>
    </r>
    <r>
      <rPr>
        <i/>
        <vertAlign val="subscript"/>
        <sz val="14"/>
        <color indexed="8"/>
        <rFont val="Times New Roman"/>
        <family val="1"/>
      </rPr>
      <t xml:space="preserve"> </t>
    </r>
    <r>
      <rPr>
        <vertAlign val="subscript"/>
        <sz val="14"/>
        <color indexed="8"/>
        <rFont val="Times New Roman"/>
        <family val="1"/>
      </rPr>
      <t>2</t>
    </r>
  </si>
  <si>
    <r>
      <t>x</t>
    </r>
    <r>
      <rPr>
        <i/>
        <vertAlign val="subscript"/>
        <sz val="14"/>
        <color indexed="8"/>
        <rFont val="Times New Roman"/>
        <family val="1"/>
      </rPr>
      <t xml:space="preserve"> </t>
    </r>
    <r>
      <rPr>
        <vertAlign val="subscript"/>
        <sz val="14"/>
        <color indexed="8"/>
        <rFont val="Times New Roman"/>
        <family val="1"/>
      </rPr>
      <t>3</t>
    </r>
  </si>
  <si>
    <r>
      <t>x</t>
    </r>
    <r>
      <rPr>
        <i/>
        <vertAlign val="subscript"/>
        <sz val="14"/>
        <color indexed="8"/>
        <rFont val="Times New Roman"/>
        <family val="1"/>
      </rPr>
      <t xml:space="preserve"> </t>
    </r>
    <r>
      <rPr>
        <vertAlign val="subscript"/>
        <sz val="14"/>
        <color indexed="8"/>
        <rFont val="Times New Roman"/>
        <family val="1"/>
      </rPr>
      <t>4</t>
    </r>
  </si>
  <si>
    <r>
      <t>x</t>
    </r>
    <r>
      <rPr>
        <i/>
        <vertAlign val="subscript"/>
        <sz val="14"/>
        <color indexed="8"/>
        <rFont val="Times New Roman"/>
        <family val="1"/>
      </rPr>
      <t xml:space="preserve"> </t>
    </r>
    <r>
      <rPr>
        <vertAlign val="subscript"/>
        <sz val="14"/>
        <color indexed="8"/>
        <rFont val="Times New Roman"/>
        <family val="1"/>
      </rPr>
      <t>5</t>
    </r>
  </si>
  <si>
    <t/>
  </si>
  <si>
    <t>Y</t>
  </si>
  <si>
    <t>St. Err.</t>
  </si>
  <si>
    <t>BETA</t>
  </si>
  <si>
    <t>of BETA</t>
  </si>
  <si>
    <t>B</t>
  </si>
  <si>
    <t>Intercpt</t>
  </si>
  <si>
    <t>Extraction: Principal components</t>
  </si>
  <si>
    <t>(Marked loadings are &gt; .700000)</t>
  </si>
  <si>
    <t>Factor</t>
  </si>
  <si>
    <t>1</t>
  </si>
  <si>
    <t>2</t>
  </si>
  <si>
    <t>Expl.Var</t>
  </si>
  <si>
    <t>Prp.Totl</t>
  </si>
  <si>
    <t>Factor Loadings (Varimax raw) (new.sta)</t>
  </si>
  <si>
    <t>VAR6</t>
  </si>
  <si>
    <t>VAR7</t>
  </si>
  <si>
    <t>VAR8</t>
  </si>
  <si>
    <t>VAR9</t>
  </si>
  <si>
    <t>VAR10</t>
  </si>
  <si>
    <t>3 пер в модели</t>
  </si>
  <si>
    <t>2 пер в модели</t>
  </si>
  <si>
    <t>5 пер в модели</t>
  </si>
  <si>
    <t>1 фактор</t>
  </si>
  <si>
    <t>2 фактор</t>
  </si>
  <si>
    <t>по факторам</t>
  </si>
  <si>
    <t>Фактор 1</t>
  </si>
  <si>
    <t>Фактор 2</t>
  </si>
  <si>
    <t>№</t>
  </si>
  <si>
    <t>Коли-чество</t>
  </si>
  <si>
    <t>Воз-раст</t>
  </si>
  <si>
    <t>Пол</t>
  </si>
  <si>
    <t>Образо-вание</t>
  </si>
  <si>
    <t>Доход</t>
  </si>
  <si>
    <t>Цель</t>
  </si>
  <si>
    <t>Использование бывшей в употреблении обуви</t>
  </si>
  <si>
    <t>Место проживания</t>
  </si>
  <si>
    <t>Род занятий</t>
  </si>
  <si>
    <t>Кол-во детей</t>
  </si>
  <si>
    <t>Этап жиз.цикла</t>
  </si>
  <si>
    <t>Восприятие товара</t>
  </si>
  <si>
    <t>Сумма</t>
  </si>
  <si>
    <t>Уравнение регрессии</t>
  </si>
  <si>
    <t>Значение переменной</t>
  </si>
  <si>
    <t>Возраст</t>
  </si>
  <si>
    <t>до 24</t>
  </si>
  <si>
    <t>25..34</t>
  </si>
  <si>
    <t>35..44</t>
  </si>
  <si>
    <t>45..54</t>
  </si>
  <si>
    <t>55 и старше</t>
  </si>
  <si>
    <t> Пол</t>
  </si>
  <si>
    <t>Мальчик</t>
  </si>
  <si>
    <t>Девочка</t>
  </si>
  <si>
    <t>Образование</t>
  </si>
  <si>
    <t>Начальное</t>
  </si>
  <si>
    <t>Среднее</t>
  </si>
  <si>
    <t>Неоконченное высшее, среднее специальное</t>
  </si>
  <si>
    <t>Высшее</t>
  </si>
  <si>
    <t>2 и более высших, наличие ученой степени</t>
  </si>
  <si>
    <t> Место проживания</t>
  </si>
  <si>
    <t>Областной город</t>
  </si>
  <si>
    <t>Город</t>
  </si>
  <si>
    <t>Поселок</t>
  </si>
  <si>
    <t>Село</t>
  </si>
  <si>
    <t> Количество детей</t>
  </si>
  <si>
    <t> 1 ребенок</t>
  </si>
  <si>
    <t> 2-ое детей</t>
  </si>
  <si>
    <t>3 и более</t>
  </si>
  <si>
    <t>Уровень дохода</t>
  </si>
  <si>
    <t>До 600 гривен на одного члена семьи</t>
  </si>
  <si>
    <t>600-1000 гривен</t>
  </si>
  <si>
    <t>1000-2000 гривен</t>
  </si>
  <si>
    <t>2000-4000 гривен</t>
  </si>
  <si>
    <t>4000-10000 гривен</t>
  </si>
  <si>
    <t>Более 10000 гривен</t>
  </si>
  <si>
    <t>Работа</t>
  </si>
  <si>
    <t>Управляющие должностные лица и владельцы.</t>
  </si>
  <si>
    <t>Госслужащие, работники умственного труда, технические специалисты, мелкие предприниматели.</t>
  </si>
  <si>
    <t>Служащие, квалифицированные рабочие.</t>
  </si>
  <si>
    <t>Лица, занятые в сельском хозяйстве.</t>
  </si>
  <si>
    <t>Пенсионеры,студенты</t>
  </si>
  <si>
    <t>Неквалифицированные рабочие, лица без постоянной работы.</t>
  </si>
  <si>
    <t>Этап жизненного цикла</t>
  </si>
  <si>
    <t>Молодые супруги, 1 ребенок.</t>
  </si>
  <si>
    <t>Полное гнездо 1, супруги, имеющие двух и более детей в возрасте старше 25 лет. Тип классической американской семьи.</t>
  </si>
  <si>
    <t>Полное гнездо  2, совместное проживание пожилых родителей. Их детей и внуков. Тип полной славянской семьи.</t>
  </si>
  <si>
    <t>Пустое гнездо. Пожилые родители на пенсии, проживающие отдельно от детей, так называемая английская семья.</t>
  </si>
  <si>
    <t> Стоимость</t>
  </si>
  <si>
    <t>Менее 100</t>
  </si>
  <si>
    <t>От 100 до 300</t>
  </si>
  <si>
    <t>От 300 до 600</t>
  </si>
  <si>
    <t>Более 600</t>
  </si>
  <si>
    <t> Сумма</t>
  </si>
  <si>
    <t>Более 20</t>
  </si>
  <si>
    <t>Стоимость одной пары•Количество менее или равна 5.</t>
  </si>
  <si>
    <t>Стоимость одной пары•Количество менее или равна 8.</t>
  </si>
  <si>
    <t>Стоимость одной пары•Количество менее или равна 15.</t>
  </si>
  <si>
    <t>Стоимость одной пары•Количество менее или равна 20.</t>
  </si>
  <si>
    <r>
      <t xml:space="preserve"> </t>
    </r>
    <r>
      <rPr>
        <b/>
        <sz val="8"/>
        <rFont val="Garamond Premr Pro"/>
        <family val="1"/>
      </rPr>
      <t>Род занятий</t>
    </r>
  </si>
  <si>
    <t>Уровень доходов.</t>
  </si>
  <si>
    <t>Количество детей в семье</t>
  </si>
  <si>
    <t>Место проживания.</t>
  </si>
  <si>
    <t xml:space="preserve">Уровень образования </t>
  </si>
  <si>
    <t>Пол ребенка</t>
  </si>
  <si>
    <r>
      <t xml:space="preserve"> </t>
    </r>
    <r>
      <rPr>
        <b/>
        <sz val="8"/>
        <rFont val="Garamond Premr Pro"/>
        <family val="1"/>
      </rPr>
      <t xml:space="preserve">Возраст покупателей. </t>
    </r>
  </si>
  <si>
    <t>Стоимость одной пары обуви.</t>
  </si>
  <si>
    <r>
      <t xml:space="preserve"> </t>
    </r>
    <r>
      <rPr>
        <b/>
        <sz val="8"/>
        <rFont val="Garamond Premr Pro"/>
        <family val="1"/>
      </rPr>
      <t>Общая сумма</t>
    </r>
    <r>
      <rPr>
        <sz val="8"/>
        <rFont val="Garamond Premr Pro"/>
        <family val="1"/>
      </rPr>
      <t xml:space="preserve">, затрачиваемая на покупки за год </t>
    </r>
  </si>
  <si>
    <t>Сегментирование рынка Восточного региона</t>
  </si>
  <si>
    <t>гигиена</t>
  </si>
  <si>
    <t xml:space="preserve">сумма квадратов факторных нагрузок </t>
  </si>
  <si>
    <t>Доля</t>
  </si>
  <si>
    <t xml:space="preserve">дисперсии </t>
  </si>
  <si>
    <t>Факторные нагрузки</t>
  </si>
  <si>
    <t>Приложение №1: Таблица цен на РДМ (в сокращении)</t>
  </si>
  <si>
    <t>Дата</t>
  </si>
  <si>
    <t>Золото</t>
  </si>
  <si>
    <t>Серебро</t>
  </si>
  <si>
    <t>Платина</t>
  </si>
  <si>
    <t>Палладий</t>
  </si>
  <si>
    <t>X1</t>
  </si>
  <si>
    <t>X2</t>
  </si>
  <si>
    <t>X3</t>
  </si>
  <si>
    <t>толщина годичного слоя</t>
  </si>
  <si>
    <t>Густота посадки,тыс. Экз/ га</t>
  </si>
  <si>
    <t>радиус ствола,cм</t>
  </si>
  <si>
    <t>Yt  (X1, X2, X3)</t>
  </si>
  <si>
    <t>длина стопы П</t>
  </si>
  <si>
    <t>длина стопы Л</t>
  </si>
  <si>
    <t>обхват в пучках</t>
  </si>
  <si>
    <t>обхват пряого взъема</t>
  </si>
  <si>
    <t>обхват через пятку-сгиб</t>
  </si>
  <si>
    <t>коэффициент</t>
  </si>
  <si>
    <t>широта</t>
  </si>
</sst>
</file>

<file path=xl/styles.xml><?xml version="1.0" encoding="utf-8"?>
<styleSheet xmlns="http://schemas.openxmlformats.org/spreadsheetml/2006/main">
  <numFmts count="23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"/>
    <numFmt numFmtId="170" formatCode="0.0000000"/>
    <numFmt numFmtId="171" formatCode="0.00000000"/>
    <numFmt numFmtId="172" formatCode="0.000000000"/>
    <numFmt numFmtId="173" formatCode="0.0000000000"/>
    <numFmt numFmtId="174" formatCode="0.0000"/>
    <numFmt numFmtId="175" formatCode="0.000"/>
    <numFmt numFmtId="176" formatCode="0.0"/>
    <numFmt numFmtId="177" formatCode="0.0%"/>
    <numFmt numFmtId="178" formatCode="0.000%"/>
  </numFmts>
  <fonts count="2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i/>
      <sz val="14"/>
      <color indexed="8"/>
      <name val="Times New Roman"/>
      <family val="1"/>
    </font>
    <font>
      <vertAlign val="subscript"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0"/>
      <name val="Arial Cyr"/>
      <family val="0"/>
    </font>
    <font>
      <sz val="9.5"/>
      <name val="Times New Roman"/>
      <family val="1"/>
    </font>
    <font>
      <i/>
      <vertAlign val="subscript"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i/>
      <sz val="8"/>
      <color indexed="8"/>
      <name val="Times New Roman"/>
      <family val="1"/>
    </font>
    <font>
      <sz val="11"/>
      <name val="Times New Roman"/>
      <family val="1"/>
    </font>
    <font>
      <sz val="5.75"/>
      <name val="Arial Cyr"/>
      <family val="0"/>
    </font>
    <font>
      <sz val="8"/>
      <name val="Garamond Premr Pro"/>
      <family val="1"/>
    </font>
    <font>
      <b/>
      <sz val="8"/>
      <name val="Garamond Premr Pro"/>
      <family val="1"/>
    </font>
    <font>
      <u val="single"/>
      <sz val="8"/>
      <name val="Garamond Premr Pro"/>
      <family val="1"/>
    </font>
    <font>
      <sz val="10"/>
      <color indexed="59"/>
      <name val="Arial"/>
      <family val="2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Adobe Garamond Pro Bold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6" fillId="0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4" xfId="0" applyBorder="1" applyAlignment="1">
      <alignment/>
    </xf>
    <xf numFmtId="0" fontId="0" fillId="3" borderId="0" xfId="0" applyFill="1" applyAlignment="1">
      <alignment/>
    </xf>
    <xf numFmtId="2" fontId="0" fillId="0" borderId="4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10" fontId="0" fillId="0" borderId="4" xfId="19" applyNumberFormat="1" applyBorder="1" applyAlignment="1">
      <alignment/>
    </xf>
    <xf numFmtId="0" fontId="5" fillId="2" borderId="4" xfId="0" applyFont="1" applyFill="1" applyBorder="1" applyAlignment="1">
      <alignment horizontal="center" vertical="top" wrapText="1"/>
    </xf>
    <xf numFmtId="0" fontId="0" fillId="4" borderId="4" xfId="0" applyFill="1" applyBorder="1" applyAlignment="1">
      <alignment/>
    </xf>
    <xf numFmtId="0" fontId="3" fillId="2" borderId="5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10" fontId="0" fillId="0" borderId="4" xfId="19" applyNumberFormat="1" applyBorder="1" applyAlignment="1">
      <alignment/>
    </xf>
    <xf numFmtId="10" fontId="0" fillId="0" borderId="4" xfId="19" applyNumberFormat="1" applyFill="1" applyBorder="1" applyAlignment="1">
      <alignment/>
    </xf>
    <xf numFmtId="2" fontId="12" fillId="2" borderId="4" xfId="0" applyNumberFormat="1" applyFont="1" applyFill="1" applyBorder="1" applyAlignment="1">
      <alignment horizontal="center" vertical="top" wrapText="1"/>
    </xf>
    <xf numFmtId="2" fontId="0" fillId="0" borderId="4" xfId="0" applyNumberFormat="1" applyFill="1" applyBorder="1" applyAlignment="1">
      <alignment/>
    </xf>
    <xf numFmtId="10" fontId="0" fillId="0" borderId="4" xfId="19" applyNumberFormat="1" applyFill="1" applyBorder="1" applyAlignment="1">
      <alignment/>
    </xf>
    <xf numFmtId="10" fontId="0" fillId="0" borderId="4" xfId="19" applyNumberFormat="1" applyFill="1" applyBorder="1" applyAlignment="1">
      <alignment/>
    </xf>
    <xf numFmtId="0" fontId="15" fillId="0" borderId="0" xfId="0" applyFont="1" applyAlignment="1">
      <alignment horizontal="justify" wrapText="1"/>
    </xf>
    <xf numFmtId="0" fontId="13" fillId="0" borderId="6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5" fillId="0" borderId="0" xfId="0" applyFont="1" applyAlignment="1">
      <alignment wrapText="1"/>
    </xf>
    <xf numFmtId="0" fontId="15" fillId="0" borderId="6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15" fillId="0" borderId="6" xfId="0" applyFont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15" fillId="0" borderId="8" xfId="0" applyFont="1" applyBorder="1" applyAlignment="1">
      <alignment horizontal="right" wrapText="1"/>
    </xf>
    <xf numFmtId="0" fontId="15" fillId="0" borderId="0" xfId="0" applyFont="1" applyAlignment="1">
      <alignment horizontal="right" wrapText="1"/>
    </xf>
    <xf numFmtId="0" fontId="15" fillId="0" borderId="8" xfId="0" applyFont="1" applyBorder="1" applyAlignment="1">
      <alignment horizontal="left" wrapText="1"/>
    </xf>
    <xf numFmtId="0" fontId="15" fillId="0" borderId="6" xfId="0" applyFont="1" applyBorder="1" applyAlignment="1">
      <alignment horizontal="right" wrapText="1"/>
    </xf>
    <xf numFmtId="0" fontId="16" fillId="0" borderId="0" xfId="0" applyFont="1" applyAlignment="1">
      <alignment horizontal="justify" wrapText="1"/>
    </xf>
    <xf numFmtId="0" fontId="17" fillId="0" borderId="0" xfId="0" applyFont="1" applyAlignment="1">
      <alignment horizontal="justify" wrapText="1"/>
    </xf>
    <xf numFmtId="0" fontId="15" fillId="0" borderId="0" xfId="0" applyFont="1" applyAlignment="1">
      <alignment horizontal="left" wrapText="1"/>
    </xf>
    <xf numFmtId="0" fontId="2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5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8" fillId="2" borderId="0" xfId="0" applyFont="1" applyFill="1" applyAlignment="1">
      <alignment vertical="top" wrapText="1"/>
    </xf>
    <xf numFmtId="0" fontId="0" fillId="2" borderId="10" xfId="0" applyFill="1" applyBorder="1" applyAlignment="1">
      <alignment vertical="top" wrapText="1"/>
    </xf>
    <xf numFmtId="0" fontId="0" fillId="2" borderId="11" xfId="0" applyFill="1" applyBorder="1" applyAlignment="1">
      <alignment vertical="top"/>
    </xf>
    <xf numFmtId="14" fontId="0" fillId="2" borderId="11" xfId="0" applyNumberFormat="1" applyFill="1" applyBorder="1" applyAlignment="1">
      <alignment vertical="top"/>
    </xf>
    <xf numFmtId="0" fontId="0" fillId="0" borderId="0" xfId="0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wrapText="1"/>
    </xf>
    <xf numFmtId="175" fontId="20" fillId="5" borderId="4" xfId="0" applyNumberFormat="1" applyFont="1" applyFill="1" applyBorder="1" applyAlignment="1">
      <alignment horizontal="center" vertical="center" wrapText="1"/>
    </xf>
    <xf numFmtId="0" fontId="22" fillId="5" borderId="12" xfId="0" applyFont="1" applyFill="1" applyBorder="1" applyAlignment="1">
      <alignment horizontal="center" vertical="center" wrapText="1"/>
    </xf>
    <xf numFmtId="175" fontId="20" fillId="5" borderId="12" xfId="0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175" fontId="20" fillId="0" borderId="4" xfId="0" applyNumberFormat="1" applyFont="1" applyFill="1" applyBorder="1" applyAlignment="1">
      <alignment horizontal="center" vertical="center" wrapText="1"/>
    </xf>
    <xf numFmtId="175" fontId="20" fillId="0" borderId="12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74" fontId="0" fillId="0" borderId="4" xfId="0" applyNumberForma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4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6" borderId="0" xfId="0" applyFill="1" applyAlignment="1">
      <alignment/>
    </xf>
    <xf numFmtId="2" fontId="0" fillId="0" borderId="0" xfId="0" applyNumberFormat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176" fontId="0" fillId="2" borderId="11" xfId="0" applyNumberFormat="1" applyFill="1" applyBorder="1" applyAlignment="1">
      <alignment vertical="top"/>
    </xf>
    <xf numFmtId="4" fontId="0" fillId="2" borderId="11" xfId="0" applyNumberFormat="1" applyFill="1" applyBorder="1" applyAlignment="1">
      <alignment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Переменная X 4 График подбора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'зерно (2)'!$E$8:$E$27</c:f>
              <c:strCache/>
            </c:strRef>
          </c:xVal>
          <c:yVal>
            <c:numRef>
              <c:f>'зерно (2)'!$A$8:$A$27</c:f>
              <c:numCache/>
            </c:numRef>
          </c:yVal>
          <c:smooth val="0"/>
        </c:ser>
        <c:ser>
          <c:idx val="1"/>
          <c:order val="1"/>
          <c:tx>
            <c:v>Предсказанное 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'зерно (2)'!$E$8:$E$27</c:f>
              <c:strCache/>
            </c:strRef>
          </c:xVal>
          <c:yVal>
            <c:numRef>
              <c:f>'зерно (2)'!$O$52:$O$71</c:f>
              <c:numCache/>
            </c:numRef>
          </c:yVal>
          <c:smooth val="0"/>
        </c:ser>
        <c:axId val="39459359"/>
        <c:axId val="19589912"/>
      </c:scatterChart>
      <c:valAx>
        <c:axId val="39459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Переменная X 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589912"/>
        <c:crosses val="autoZero"/>
        <c:crossBetween val="midCat"/>
        <c:dispUnits/>
      </c:valAx>
      <c:valAx>
        <c:axId val="19589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4593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Переменная X 5 График подбора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'зерно (2)'!$F$8:$F$27</c:f>
              <c:strCache/>
            </c:strRef>
          </c:xVal>
          <c:yVal>
            <c:numRef>
              <c:f>'зерно (2)'!$A$8:$A$27</c:f>
              <c:numCache/>
            </c:numRef>
          </c:yVal>
          <c:smooth val="0"/>
        </c:ser>
        <c:ser>
          <c:idx val="1"/>
          <c:order val="1"/>
          <c:tx>
            <c:v>Предсказанное 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'зерно (2)'!$F$8:$F$27</c:f>
              <c:strCache/>
            </c:strRef>
          </c:xVal>
          <c:yVal>
            <c:numRef>
              <c:f>'зерно (2)'!$O$52:$O$71</c:f>
              <c:numCache/>
            </c:numRef>
          </c:yVal>
          <c:smooth val="0"/>
        </c:ser>
        <c:axId val="42091481"/>
        <c:axId val="43279010"/>
      </c:scatterChart>
      <c:valAx>
        <c:axId val="42091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Переменная X 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279010"/>
        <c:crosses val="autoZero"/>
        <c:crossBetween val="midCat"/>
        <c:dispUnits/>
      </c:valAx>
      <c:valAx>
        <c:axId val="43279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0914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График нормального распределения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'зерно (2)'!$R$52:$R$71</c:f>
              <c:numCache/>
            </c:numRef>
          </c:xVal>
          <c:yVal>
            <c:numRef>
              <c:f>'зерно (2)'!$S$52:$S$71</c:f>
              <c:numCache/>
            </c:numRef>
          </c:yVal>
          <c:smooth val="0"/>
        </c:ser>
        <c:axId val="53966771"/>
        <c:axId val="15938892"/>
      </c:scatterChart>
      <c:valAx>
        <c:axId val="53966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Персентиль выборки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938892"/>
        <c:crosses val="autoZero"/>
        <c:crossBetween val="midCat"/>
        <c:dispUnits/>
      </c:valAx>
      <c:valAx>
        <c:axId val="15938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9667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районирование!$K$3:$K$22</c:f>
              <c:numCache/>
            </c:numRef>
          </c:xVal>
          <c:yVal>
            <c:numRef>
              <c:f>районирование!$L$3:$L$22</c:f>
              <c:numCache/>
            </c:numRef>
          </c:yVal>
          <c:smooth val="0"/>
        </c:ser>
        <c:axId val="9232301"/>
        <c:axId val="15981846"/>
      </c:scatterChart>
      <c:valAx>
        <c:axId val="92323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981846"/>
        <c:crosses val="autoZero"/>
        <c:crossBetween val="midCat"/>
        <c:dispUnits/>
      </c:valAx>
      <c:valAx>
        <c:axId val="159818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2323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39</xdr:row>
      <xdr:rowOff>0</xdr:rowOff>
    </xdr:from>
    <xdr:to>
      <xdr:col>36</xdr:col>
      <xdr:colOff>0</xdr:colOff>
      <xdr:row>49</xdr:row>
      <xdr:rowOff>0</xdr:rowOff>
    </xdr:to>
    <xdr:graphicFrame>
      <xdr:nvGraphicFramePr>
        <xdr:cNvPr id="1" name="Chart 6"/>
        <xdr:cNvGraphicFramePr/>
      </xdr:nvGraphicFramePr>
      <xdr:xfrm>
        <a:off x="21336000" y="8839200"/>
        <a:ext cx="4114800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0</xdr:colOff>
      <xdr:row>41</xdr:row>
      <xdr:rowOff>0</xdr:rowOff>
    </xdr:from>
    <xdr:to>
      <xdr:col>37</xdr:col>
      <xdr:colOff>0</xdr:colOff>
      <xdr:row>51</xdr:row>
      <xdr:rowOff>0</xdr:rowOff>
    </xdr:to>
    <xdr:graphicFrame>
      <xdr:nvGraphicFramePr>
        <xdr:cNvPr id="2" name="Chart 7"/>
        <xdr:cNvGraphicFramePr/>
      </xdr:nvGraphicFramePr>
      <xdr:xfrm>
        <a:off x="22021800" y="9163050"/>
        <a:ext cx="4114800" cy="163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32</xdr:col>
      <xdr:colOff>0</xdr:colOff>
      <xdr:row>43</xdr:row>
      <xdr:rowOff>0</xdr:rowOff>
    </xdr:from>
    <xdr:to>
      <xdr:col>38</xdr:col>
      <xdr:colOff>0</xdr:colOff>
      <xdr:row>53</xdr:row>
      <xdr:rowOff>0</xdr:rowOff>
    </xdr:to>
    <xdr:graphicFrame>
      <xdr:nvGraphicFramePr>
        <xdr:cNvPr id="3" name="Chart 8"/>
        <xdr:cNvGraphicFramePr/>
      </xdr:nvGraphicFramePr>
      <xdr:xfrm>
        <a:off x="22707600" y="9486900"/>
        <a:ext cx="4114800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200025</xdr:colOff>
      <xdr:row>5</xdr:row>
      <xdr:rowOff>28575</xdr:rowOff>
    </xdr:from>
    <xdr:to>
      <xdr:col>20</xdr:col>
      <xdr:colOff>428625</xdr:colOff>
      <xdr:row>18</xdr:row>
      <xdr:rowOff>123825</xdr:rowOff>
    </xdr:to>
    <xdr:graphicFrame>
      <xdr:nvGraphicFramePr>
        <xdr:cNvPr id="1" name="Chart 2"/>
        <xdr:cNvGraphicFramePr/>
      </xdr:nvGraphicFramePr>
      <xdr:xfrm>
        <a:off x="9115425" y="1209675"/>
        <a:ext cx="50292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workbookViewId="0" topLeftCell="A1">
      <selection activeCell="K4" sqref="K4:K88"/>
    </sheetView>
  </sheetViews>
  <sheetFormatPr defaultColWidth="9.00390625" defaultRowHeight="12.75"/>
  <cols>
    <col min="1" max="1" width="13.625" style="0" customWidth="1"/>
  </cols>
  <sheetData>
    <row r="1" spans="1:6" ht="12.75">
      <c r="A1" s="55" t="s">
        <v>128</v>
      </c>
      <c r="B1" s="55"/>
      <c r="C1" s="55"/>
      <c r="D1" s="55"/>
      <c r="E1" s="55"/>
      <c r="F1" s="12"/>
    </row>
    <row r="2" spans="1:6" ht="12.75">
      <c r="A2" s="56"/>
      <c r="B2" s="56"/>
      <c r="C2" s="56"/>
      <c r="D2" s="56"/>
      <c r="E2" s="56"/>
      <c r="F2" s="12"/>
    </row>
    <row r="3" spans="1:6" ht="12.75">
      <c r="A3" s="57" t="s">
        <v>129</v>
      </c>
      <c r="B3" s="57" t="s">
        <v>130</v>
      </c>
      <c r="C3" s="57" t="s">
        <v>131</v>
      </c>
      <c r="D3" s="57" t="s">
        <v>132</v>
      </c>
      <c r="E3" s="57" t="s">
        <v>133</v>
      </c>
      <c r="F3" s="12"/>
    </row>
    <row r="4" spans="1:6" ht="12.75">
      <c r="A4" s="58">
        <v>37809</v>
      </c>
      <c r="B4" s="57">
        <v>339.51</v>
      </c>
      <c r="C4" s="57">
        <v>4.44</v>
      </c>
      <c r="D4" s="57">
        <v>607.37</v>
      </c>
      <c r="E4" s="57">
        <v>165.81</v>
      </c>
      <c r="F4" s="12">
        <v>1</v>
      </c>
    </row>
    <row r="5" spans="1:6" ht="12.75">
      <c r="A5" s="58">
        <v>37833</v>
      </c>
      <c r="B5" s="57">
        <v>344.59</v>
      </c>
      <c r="C5" s="57">
        <v>4.87</v>
      </c>
      <c r="D5" s="57">
        <v>618.63</v>
      </c>
      <c r="E5" s="57">
        <v>157.58</v>
      </c>
      <c r="F5" s="12">
        <v>2</v>
      </c>
    </row>
    <row r="6" spans="1:6" ht="12.75">
      <c r="A6" s="58">
        <v>37834</v>
      </c>
      <c r="B6" s="57">
        <v>342.24</v>
      </c>
      <c r="C6" s="57">
        <v>4.85</v>
      </c>
      <c r="D6" s="57">
        <v>610.11</v>
      </c>
      <c r="E6" s="57">
        <v>162.22</v>
      </c>
      <c r="F6" s="12">
        <v>3</v>
      </c>
    </row>
    <row r="7" spans="1:6" ht="12.75">
      <c r="A7" s="58">
        <v>37862</v>
      </c>
      <c r="B7" s="57">
        <v>362.03</v>
      </c>
      <c r="C7" s="57">
        <v>4.89</v>
      </c>
      <c r="D7" s="57">
        <v>641.36</v>
      </c>
      <c r="E7" s="57">
        <v>177.8</v>
      </c>
      <c r="F7" s="12">
        <v>4</v>
      </c>
    </row>
    <row r="8" spans="1:6" ht="12.75">
      <c r="A8" s="58">
        <v>37865</v>
      </c>
      <c r="B8" s="57">
        <v>367.75</v>
      </c>
      <c r="C8" s="57">
        <v>4.91</v>
      </c>
      <c r="D8" s="57">
        <v>642.25</v>
      </c>
      <c r="E8" s="57">
        <v>181.68</v>
      </c>
      <c r="F8" s="12">
        <v>5</v>
      </c>
    </row>
    <row r="9" spans="1:6" ht="12.75">
      <c r="A9" s="58">
        <v>37894</v>
      </c>
      <c r="B9" s="57">
        <v>376.56</v>
      </c>
      <c r="C9" s="57">
        <v>4.94</v>
      </c>
      <c r="D9" s="57">
        <v>644.6</v>
      </c>
      <c r="E9" s="57">
        <v>191.19</v>
      </c>
      <c r="F9" s="12">
        <v>6</v>
      </c>
    </row>
    <row r="10" spans="1:6" ht="12.75">
      <c r="A10" s="58">
        <v>37895</v>
      </c>
      <c r="B10" s="57">
        <v>376.5</v>
      </c>
      <c r="C10" s="57">
        <v>4.93</v>
      </c>
      <c r="D10" s="57">
        <v>647.29</v>
      </c>
      <c r="E10" s="57">
        <v>192.73</v>
      </c>
      <c r="F10" s="12">
        <v>7</v>
      </c>
    </row>
    <row r="11" spans="1:6" ht="12.75">
      <c r="A11" s="58">
        <v>37925</v>
      </c>
      <c r="B11" s="57">
        <v>368.42</v>
      </c>
      <c r="C11" s="57">
        <v>4.89</v>
      </c>
      <c r="D11" s="57">
        <v>669.69</v>
      </c>
      <c r="E11" s="57">
        <v>180.34</v>
      </c>
      <c r="F11" s="12">
        <v>8</v>
      </c>
    </row>
    <row r="12" spans="1:6" ht="12.75">
      <c r="A12" s="58">
        <v>37928</v>
      </c>
      <c r="B12" s="57">
        <v>367.12</v>
      </c>
      <c r="C12" s="57">
        <v>4.84</v>
      </c>
      <c r="D12" s="57">
        <v>657.2</v>
      </c>
      <c r="E12" s="57">
        <v>180.78</v>
      </c>
      <c r="F12" s="12">
        <v>9</v>
      </c>
    </row>
    <row r="13" spans="1:6" ht="12.75">
      <c r="A13" s="58">
        <v>37953</v>
      </c>
      <c r="B13" s="57">
        <v>378.73</v>
      </c>
      <c r="C13" s="57">
        <v>5</v>
      </c>
      <c r="D13" s="57">
        <v>676.57</v>
      </c>
      <c r="E13" s="57">
        <v>168.04</v>
      </c>
      <c r="F13" s="12">
        <v>10</v>
      </c>
    </row>
    <row r="14" spans="1:6" ht="12.75">
      <c r="A14" s="58">
        <v>37956</v>
      </c>
      <c r="B14" s="57">
        <v>378.9</v>
      </c>
      <c r="C14" s="57">
        <v>5.01</v>
      </c>
      <c r="D14" s="57">
        <v>680.2</v>
      </c>
      <c r="E14" s="57">
        <v>166.96</v>
      </c>
      <c r="F14" s="12">
        <v>11</v>
      </c>
    </row>
    <row r="15" spans="1:6" ht="12.75">
      <c r="A15" s="58">
        <v>37986</v>
      </c>
      <c r="B15" s="57">
        <v>393.15</v>
      </c>
      <c r="C15" s="57">
        <v>5.48</v>
      </c>
      <c r="D15" s="57">
        <v>713.03</v>
      </c>
      <c r="E15" s="57">
        <v>169.06</v>
      </c>
      <c r="F15" s="12">
        <v>12</v>
      </c>
    </row>
    <row r="16" spans="1:6" ht="12.75">
      <c r="A16" s="58">
        <v>37991</v>
      </c>
      <c r="B16" s="57">
        <v>393.62</v>
      </c>
      <c r="C16" s="57">
        <v>5.55</v>
      </c>
      <c r="D16" s="57">
        <v>723.54</v>
      </c>
      <c r="E16" s="57">
        <v>171.69</v>
      </c>
      <c r="F16" s="12">
        <v>13</v>
      </c>
    </row>
    <row r="17" spans="1:6" ht="12.75">
      <c r="A17" s="58">
        <v>38016</v>
      </c>
      <c r="B17" s="57">
        <v>365.79</v>
      </c>
      <c r="C17" s="57">
        <v>5.87</v>
      </c>
      <c r="D17" s="57">
        <v>702.48</v>
      </c>
      <c r="E17" s="57">
        <v>192.36</v>
      </c>
      <c r="F17" s="12">
        <v>14</v>
      </c>
    </row>
    <row r="18" spans="1:6" ht="12.75">
      <c r="A18" s="58">
        <v>38019</v>
      </c>
      <c r="B18" s="57">
        <v>366.7</v>
      </c>
      <c r="C18" s="57">
        <v>5.59</v>
      </c>
      <c r="D18" s="57">
        <v>705.8</v>
      </c>
      <c r="E18" s="57">
        <v>194.69</v>
      </c>
      <c r="F18" s="12">
        <v>15</v>
      </c>
    </row>
    <row r="19" spans="1:6" ht="12.75">
      <c r="A19" s="58">
        <v>38044</v>
      </c>
      <c r="B19" s="57">
        <v>357.82</v>
      </c>
      <c r="C19" s="57">
        <v>5.72</v>
      </c>
      <c r="D19" s="57">
        <v>740.34</v>
      </c>
      <c r="E19" s="57">
        <v>196.74</v>
      </c>
      <c r="F19" s="12">
        <v>16</v>
      </c>
    </row>
    <row r="20" spans="1:6" ht="12.75">
      <c r="A20" s="58">
        <v>38047</v>
      </c>
      <c r="B20" s="57">
        <v>363.52</v>
      </c>
      <c r="C20" s="57">
        <v>5.91</v>
      </c>
      <c r="D20" s="57">
        <v>758.16</v>
      </c>
      <c r="E20" s="57">
        <v>199.29</v>
      </c>
      <c r="F20" s="12">
        <v>17</v>
      </c>
    </row>
    <row r="21" spans="1:6" ht="12.75">
      <c r="A21" s="58">
        <v>38077</v>
      </c>
      <c r="B21" s="57">
        <v>385.86</v>
      </c>
      <c r="C21" s="57">
        <v>6.84</v>
      </c>
      <c r="D21" s="57">
        <v>763.22</v>
      </c>
      <c r="E21" s="57">
        <v>240.84</v>
      </c>
      <c r="F21" s="12">
        <v>18</v>
      </c>
    </row>
    <row r="22" spans="1:6" ht="12.75">
      <c r="A22" s="58">
        <v>38078</v>
      </c>
      <c r="B22" s="57">
        <v>387.78</v>
      </c>
      <c r="C22" s="57">
        <v>7.03</v>
      </c>
      <c r="D22" s="57">
        <v>771.36</v>
      </c>
      <c r="E22" s="57">
        <v>242.43</v>
      </c>
      <c r="F22" s="12">
        <v>19</v>
      </c>
    </row>
    <row r="23" spans="1:6" ht="12.75">
      <c r="A23" s="58">
        <v>38107</v>
      </c>
      <c r="B23" s="57">
        <v>358.82</v>
      </c>
      <c r="C23" s="57">
        <v>5.08</v>
      </c>
      <c r="D23" s="57">
        <v>687.31</v>
      </c>
      <c r="E23" s="57">
        <v>215.32</v>
      </c>
      <c r="F23" s="12">
        <v>20</v>
      </c>
    </row>
    <row r="24" spans="1:6" ht="12.75">
      <c r="A24" s="58">
        <v>38112</v>
      </c>
      <c r="B24" s="57">
        <v>364.5</v>
      </c>
      <c r="C24" s="57">
        <v>5.55</v>
      </c>
      <c r="D24" s="57">
        <v>706.43</v>
      </c>
      <c r="E24" s="57">
        <v>219.15</v>
      </c>
      <c r="F24" s="12">
        <v>21</v>
      </c>
    </row>
    <row r="25" spans="1:6" ht="12.75">
      <c r="A25" s="58">
        <v>38138</v>
      </c>
      <c r="B25" s="57">
        <v>364.81</v>
      </c>
      <c r="C25" s="57">
        <v>5.63</v>
      </c>
      <c r="D25" s="57">
        <v>717.54</v>
      </c>
      <c r="E25" s="57">
        <v>212.16</v>
      </c>
      <c r="F25" s="12">
        <v>22</v>
      </c>
    </row>
    <row r="26" spans="1:6" ht="12.75">
      <c r="A26" s="58">
        <v>38139</v>
      </c>
      <c r="B26" s="57">
        <v>367.3</v>
      </c>
      <c r="C26" s="57">
        <v>5.63</v>
      </c>
      <c r="D26" s="57">
        <v>728.04</v>
      </c>
      <c r="E26" s="57">
        <v>215.65</v>
      </c>
      <c r="F26" s="12">
        <v>23</v>
      </c>
    </row>
    <row r="27" spans="1:6" ht="12.75">
      <c r="A27" s="58">
        <v>38168</v>
      </c>
      <c r="B27" s="57">
        <v>365.88</v>
      </c>
      <c r="C27" s="57">
        <v>5.39</v>
      </c>
      <c r="D27" s="57">
        <v>682.44</v>
      </c>
      <c r="E27" s="57">
        <v>190.05</v>
      </c>
      <c r="F27" s="12">
        <v>24</v>
      </c>
    </row>
    <row r="28" spans="1:6" ht="12.75">
      <c r="A28" s="58">
        <v>38169</v>
      </c>
      <c r="B28" s="57">
        <v>366.47</v>
      </c>
      <c r="C28" s="57">
        <v>5.41</v>
      </c>
      <c r="D28" s="57">
        <v>676.2</v>
      </c>
      <c r="E28" s="57">
        <v>185.67</v>
      </c>
      <c r="F28" s="12">
        <v>25</v>
      </c>
    </row>
    <row r="29" spans="1:6" ht="12.75">
      <c r="A29" s="58">
        <v>38198</v>
      </c>
      <c r="B29" s="57">
        <v>362.71</v>
      </c>
      <c r="C29" s="57">
        <v>5.8</v>
      </c>
      <c r="D29" s="57">
        <v>706.23</v>
      </c>
      <c r="E29" s="57">
        <v>186.94</v>
      </c>
      <c r="F29" s="12">
        <v>26</v>
      </c>
    </row>
    <row r="30" spans="1:6" ht="12.75">
      <c r="A30" s="58">
        <v>38201</v>
      </c>
      <c r="B30" s="57">
        <v>366.59</v>
      </c>
      <c r="C30" s="57">
        <v>5.89</v>
      </c>
      <c r="D30" s="57">
        <v>716.7</v>
      </c>
      <c r="E30" s="57">
        <v>188.06</v>
      </c>
      <c r="F30" s="12">
        <v>27</v>
      </c>
    </row>
    <row r="31" spans="1:6" ht="12.75">
      <c r="A31" s="58">
        <v>38230</v>
      </c>
      <c r="B31" s="57">
        <v>381.98</v>
      </c>
      <c r="C31" s="57">
        <v>6.15</v>
      </c>
      <c r="D31" s="57">
        <v>753.55</v>
      </c>
      <c r="E31" s="57">
        <v>186.21</v>
      </c>
      <c r="F31" s="12">
        <v>28</v>
      </c>
    </row>
    <row r="32" spans="1:6" ht="12.75">
      <c r="A32" s="58">
        <v>38231</v>
      </c>
      <c r="B32" s="57">
        <v>381.84</v>
      </c>
      <c r="C32" s="57">
        <v>6.21</v>
      </c>
      <c r="D32" s="57">
        <v>753.45</v>
      </c>
      <c r="E32" s="57">
        <v>186.19</v>
      </c>
      <c r="F32" s="12">
        <v>29</v>
      </c>
    </row>
    <row r="33" spans="1:6" ht="12.75">
      <c r="A33" s="58">
        <v>38260</v>
      </c>
      <c r="B33" s="57">
        <v>385.47</v>
      </c>
      <c r="C33" s="57">
        <v>6.01</v>
      </c>
      <c r="D33" s="57">
        <v>738.7</v>
      </c>
      <c r="E33" s="57">
        <v>186.85</v>
      </c>
      <c r="F33" s="12">
        <v>30</v>
      </c>
    </row>
    <row r="34" spans="1:6" ht="12.75">
      <c r="A34" s="58">
        <v>38261</v>
      </c>
      <c r="B34" s="57">
        <v>390.83</v>
      </c>
      <c r="C34" s="57">
        <v>6.14</v>
      </c>
      <c r="D34" s="57">
        <v>749.87</v>
      </c>
      <c r="E34" s="57">
        <v>192.9</v>
      </c>
      <c r="F34" s="12">
        <v>31</v>
      </c>
    </row>
    <row r="35" spans="1:6" ht="12.75">
      <c r="A35" s="58">
        <v>38289</v>
      </c>
      <c r="B35" s="57">
        <v>392.19</v>
      </c>
      <c r="C35" s="57">
        <v>6.4</v>
      </c>
      <c r="D35" s="57">
        <v>714.32</v>
      </c>
      <c r="E35" s="57">
        <v>181.36</v>
      </c>
      <c r="F35" s="12">
        <v>32</v>
      </c>
    </row>
    <row r="36" spans="1:6" ht="12.75">
      <c r="A36" s="58">
        <v>38292</v>
      </c>
      <c r="B36" s="57">
        <v>393.94</v>
      </c>
      <c r="C36" s="57">
        <v>6.49</v>
      </c>
      <c r="D36" s="57">
        <v>713.45</v>
      </c>
      <c r="E36" s="57">
        <v>181.36</v>
      </c>
      <c r="F36" s="12">
        <v>33</v>
      </c>
    </row>
    <row r="37" spans="1:6" ht="12.75">
      <c r="A37" s="58">
        <v>38321</v>
      </c>
      <c r="B37" s="57">
        <v>407.03</v>
      </c>
      <c r="C37" s="57">
        <v>6.79</v>
      </c>
      <c r="D37" s="57">
        <v>724.14</v>
      </c>
      <c r="E37" s="57">
        <v>175.8</v>
      </c>
      <c r="F37" s="12">
        <v>34</v>
      </c>
    </row>
    <row r="38" spans="1:6" ht="12.75">
      <c r="A38" s="58">
        <v>38322</v>
      </c>
      <c r="B38" s="57">
        <v>404.29</v>
      </c>
      <c r="C38" s="57">
        <v>6.85</v>
      </c>
      <c r="D38" s="57">
        <v>721.54</v>
      </c>
      <c r="E38" s="57">
        <v>175.38</v>
      </c>
      <c r="F38" s="12">
        <v>35</v>
      </c>
    </row>
    <row r="39" spans="1:6" ht="12.75">
      <c r="A39" s="58">
        <v>38352</v>
      </c>
      <c r="B39" s="57">
        <v>388.8</v>
      </c>
      <c r="C39" s="57">
        <v>5.92</v>
      </c>
      <c r="D39" s="57">
        <v>710.52</v>
      </c>
      <c r="E39" s="57">
        <v>151.84</v>
      </c>
      <c r="F39" s="12">
        <v>36</v>
      </c>
    </row>
    <row r="40" spans="1:6" ht="12.75">
      <c r="A40" s="58">
        <v>38363</v>
      </c>
      <c r="B40" s="57">
        <v>377.88</v>
      </c>
      <c r="C40" s="57">
        <v>5.7</v>
      </c>
      <c r="D40" s="57">
        <v>711.65</v>
      </c>
      <c r="E40" s="57">
        <v>159.62</v>
      </c>
      <c r="F40" s="12">
        <v>37</v>
      </c>
    </row>
    <row r="41" spans="1:6" ht="12.75">
      <c r="A41" s="58">
        <v>38383</v>
      </c>
      <c r="B41" s="57">
        <v>381.15</v>
      </c>
      <c r="C41" s="82">
        <v>6</v>
      </c>
      <c r="D41" s="57">
        <v>728.23</v>
      </c>
      <c r="E41" s="57">
        <v>157.18</v>
      </c>
      <c r="F41" s="12">
        <v>38</v>
      </c>
    </row>
    <row r="42" spans="1:6" ht="12.75">
      <c r="A42" s="58">
        <v>38384</v>
      </c>
      <c r="B42" s="57">
        <v>376.77</v>
      </c>
      <c r="C42" s="57">
        <v>5.92</v>
      </c>
      <c r="D42" s="57">
        <v>732.71</v>
      </c>
      <c r="E42" s="57">
        <v>157.6</v>
      </c>
      <c r="F42" s="12">
        <v>39</v>
      </c>
    </row>
    <row r="43" spans="1:6" ht="12.75">
      <c r="A43" s="58">
        <v>38411</v>
      </c>
      <c r="B43" s="57">
        <v>386.85</v>
      </c>
      <c r="C43" s="57">
        <v>6.32</v>
      </c>
      <c r="D43" s="57">
        <v>716.71</v>
      </c>
      <c r="E43" s="57">
        <v>149.11</v>
      </c>
      <c r="F43" s="12">
        <v>40</v>
      </c>
    </row>
    <row r="44" spans="1:6" ht="12.75">
      <c r="A44" s="58">
        <v>38412</v>
      </c>
      <c r="B44" s="57">
        <v>385.28</v>
      </c>
      <c r="C44" s="57">
        <v>6.42</v>
      </c>
      <c r="D44" s="57">
        <v>713.63</v>
      </c>
      <c r="E44" s="57">
        <v>149.98</v>
      </c>
      <c r="F44" s="12">
        <v>41</v>
      </c>
    </row>
    <row r="45" spans="1:6" ht="12.75">
      <c r="A45" s="58">
        <v>38442</v>
      </c>
      <c r="B45" s="57">
        <v>380.93</v>
      </c>
      <c r="C45" s="57">
        <v>6.11</v>
      </c>
      <c r="D45" s="57">
        <v>714.9</v>
      </c>
      <c r="E45" s="57">
        <v>162.36</v>
      </c>
      <c r="F45" s="12">
        <v>42</v>
      </c>
    </row>
    <row r="46" spans="1:6" ht="12.75">
      <c r="A46" s="58">
        <v>38443</v>
      </c>
      <c r="B46" s="57">
        <v>381.28</v>
      </c>
      <c r="C46" s="57">
        <v>6.31</v>
      </c>
      <c r="D46" s="57">
        <v>715.21</v>
      </c>
      <c r="E46" s="57">
        <v>165.85</v>
      </c>
      <c r="F46" s="12">
        <v>43</v>
      </c>
    </row>
    <row r="47" spans="1:6" ht="12.75">
      <c r="A47" s="58">
        <v>38471</v>
      </c>
      <c r="B47" s="57">
        <v>384.87</v>
      </c>
      <c r="C47" s="57">
        <v>6.21</v>
      </c>
      <c r="D47" s="57">
        <v>716.09</v>
      </c>
      <c r="E47" s="57">
        <v>161.88</v>
      </c>
      <c r="F47" s="12">
        <v>44</v>
      </c>
    </row>
    <row r="48" spans="1:6" ht="12.75">
      <c r="A48" s="58">
        <v>38475</v>
      </c>
      <c r="B48" s="57">
        <v>382.2</v>
      </c>
      <c r="C48" s="57">
        <v>6.12</v>
      </c>
      <c r="D48" s="57">
        <v>717.74</v>
      </c>
      <c r="E48" s="57">
        <v>160.6</v>
      </c>
      <c r="F48" s="12">
        <v>45</v>
      </c>
    </row>
    <row r="49" spans="1:6" ht="12.75">
      <c r="A49" s="58">
        <v>38503</v>
      </c>
      <c r="B49" s="57">
        <v>376.02</v>
      </c>
      <c r="C49" s="57">
        <v>6.37</v>
      </c>
      <c r="D49" s="57">
        <v>723.62</v>
      </c>
      <c r="E49" s="57">
        <v>155.12</v>
      </c>
      <c r="F49" s="12">
        <v>46</v>
      </c>
    </row>
    <row r="50" spans="1:6" ht="12.75">
      <c r="A50" s="58">
        <v>38504</v>
      </c>
      <c r="B50" s="57">
        <v>376.55</v>
      </c>
      <c r="C50" s="57">
        <v>6.36</v>
      </c>
      <c r="D50" s="57">
        <v>729.39</v>
      </c>
      <c r="E50" s="57">
        <v>155.64</v>
      </c>
      <c r="F50" s="12">
        <v>47</v>
      </c>
    </row>
    <row r="51" spans="1:6" ht="12.75">
      <c r="A51" s="58">
        <v>38533</v>
      </c>
      <c r="B51" s="57">
        <v>400.03</v>
      </c>
      <c r="C51" s="57">
        <v>6.38</v>
      </c>
      <c r="D51" s="57">
        <v>753.48</v>
      </c>
      <c r="E51" s="57">
        <v>155.8</v>
      </c>
      <c r="F51" s="12">
        <v>48</v>
      </c>
    </row>
    <row r="52" spans="1:6" ht="12.75">
      <c r="A52" s="58">
        <v>38534</v>
      </c>
      <c r="B52" s="57">
        <v>398.36</v>
      </c>
      <c r="C52" s="57">
        <v>6.42</v>
      </c>
      <c r="D52" s="57">
        <v>750.56</v>
      </c>
      <c r="E52" s="57">
        <v>153.52</v>
      </c>
      <c r="F52" s="12">
        <v>49</v>
      </c>
    </row>
    <row r="53" spans="1:6" ht="12.75">
      <c r="A53" s="58">
        <v>38562</v>
      </c>
      <c r="B53" s="57">
        <v>391.27</v>
      </c>
      <c r="C53" s="57">
        <v>6.37</v>
      </c>
      <c r="D53" s="57">
        <v>763</v>
      </c>
      <c r="E53" s="57">
        <v>163.5</v>
      </c>
      <c r="F53" s="12">
        <v>50</v>
      </c>
    </row>
    <row r="54" spans="1:6" ht="12.75">
      <c r="A54" s="58">
        <v>38565</v>
      </c>
      <c r="B54" s="57">
        <v>394.58</v>
      </c>
      <c r="C54" s="57">
        <v>6.44</v>
      </c>
      <c r="D54" s="57">
        <v>766.21</v>
      </c>
      <c r="E54" s="57">
        <v>162.85</v>
      </c>
      <c r="F54" s="12">
        <v>51</v>
      </c>
    </row>
    <row r="55" spans="1:6" ht="12.75">
      <c r="A55" s="58">
        <v>38595</v>
      </c>
      <c r="B55" s="57">
        <v>395.56</v>
      </c>
      <c r="C55" s="57">
        <v>6.08</v>
      </c>
      <c r="D55" s="57">
        <v>756.69</v>
      </c>
      <c r="E55" s="57">
        <v>155.41</v>
      </c>
      <c r="F55" s="12">
        <v>52</v>
      </c>
    </row>
    <row r="56" spans="1:6" ht="12.75">
      <c r="A56" s="58">
        <v>38596</v>
      </c>
      <c r="B56" s="57">
        <v>396.55</v>
      </c>
      <c r="C56" s="57">
        <v>6.04</v>
      </c>
      <c r="D56" s="57">
        <v>755.92</v>
      </c>
      <c r="E56" s="57">
        <v>154.91</v>
      </c>
      <c r="F56" s="12">
        <v>53</v>
      </c>
    </row>
    <row r="57" spans="1:6" ht="12.75">
      <c r="A57" s="58">
        <v>38625</v>
      </c>
      <c r="B57" s="57">
        <v>432.13</v>
      </c>
      <c r="C57" s="57">
        <v>6.65</v>
      </c>
      <c r="D57" s="57">
        <v>788.36</v>
      </c>
      <c r="E57" s="57">
        <v>166.33</v>
      </c>
      <c r="F57" s="12">
        <v>54</v>
      </c>
    </row>
    <row r="58" spans="1:6" ht="12.75">
      <c r="A58" s="58">
        <v>38628</v>
      </c>
      <c r="B58" s="57">
        <v>425.63</v>
      </c>
      <c r="C58" s="57">
        <v>6.79</v>
      </c>
      <c r="D58" s="57">
        <v>786.27</v>
      </c>
      <c r="E58" s="57">
        <v>165.08</v>
      </c>
      <c r="F58" s="12">
        <v>55</v>
      </c>
    </row>
    <row r="59" spans="1:6" ht="12.75">
      <c r="A59" s="58">
        <v>38656</v>
      </c>
      <c r="B59" s="57">
        <v>430.97</v>
      </c>
      <c r="C59" s="57">
        <v>7</v>
      </c>
      <c r="D59" s="57">
        <v>795.96</v>
      </c>
      <c r="E59" s="57">
        <v>192.42</v>
      </c>
      <c r="F59" s="12">
        <v>56</v>
      </c>
    </row>
    <row r="60" spans="1:6" ht="12.75">
      <c r="A60" s="58">
        <v>38657</v>
      </c>
      <c r="B60" s="57">
        <v>425.65</v>
      </c>
      <c r="C60" s="57">
        <v>6.99</v>
      </c>
      <c r="D60" s="57">
        <v>790.48</v>
      </c>
      <c r="E60" s="57">
        <v>189.55</v>
      </c>
      <c r="F60" s="12">
        <v>57</v>
      </c>
    </row>
    <row r="61" spans="1:6" ht="12.75">
      <c r="A61" s="58">
        <v>38686</v>
      </c>
      <c r="B61" s="57">
        <v>454.61</v>
      </c>
      <c r="C61" s="57">
        <v>7.52</v>
      </c>
      <c r="D61" s="57">
        <v>838.76</v>
      </c>
      <c r="E61" s="57">
        <v>220.82</v>
      </c>
      <c r="F61" s="12">
        <v>58</v>
      </c>
    </row>
    <row r="62" spans="1:6" ht="12.75">
      <c r="A62" s="58">
        <v>38687</v>
      </c>
      <c r="B62" s="57">
        <v>455.75</v>
      </c>
      <c r="C62" s="57">
        <v>7.45</v>
      </c>
      <c r="D62" s="57">
        <v>844.12</v>
      </c>
      <c r="E62" s="57">
        <v>220.24</v>
      </c>
      <c r="F62" s="12">
        <v>59</v>
      </c>
    </row>
    <row r="63" spans="1:6" ht="12.75">
      <c r="A63" s="58">
        <v>38714</v>
      </c>
      <c r="B63" s="57">
        <v>468.23</v>
      </c>
      <c r="C63" s="57">
        <v>7.7</v>
      </c>
      <c r="D63" s="57">
        <v>827.57</v>
      </c>
      <c r="E63" s="57">
        <v>218.86</v>
      </c>
      <c r="F63" s="12">
        <v>60</v>
      </c>
    </row>
    <row r="64" spans="1:6" ht="12.75">
      <c r="A64" s="58">
        <v>38716</v>
      </c>
      <c r="B64" s="57">
        <v>472.35</v>
      </c>
      <c r="C64" s="57">
        <v>8.08</v>
      </c>
      <c r="D64" s="57">
        <v>825.16</v>
      </c>
      <c r="E64" s="57">
        <v>216.56</v>
      </c>
      <c r="F64" s="12">
        <v>61</v>
      </c>
    </row>
    <row r="65" spans="1:6" ht="12.75">
      <c r="A65" s="58">
        <v>38727</v>
      </c>
      <c r="B65" s="57">
        <v>496.8</v>
      </c>
      <c r="C65" s="57">
        <v>8.17</v>
      </c>
      <c r="D65" s="57">
        <v>863.98</v>
      </c>
      <c r="E65" s="57">
        <v>232.94</v>
      </c>
      <c r="F65" s="12">
        <v>62</v>
      </c>
    </row>
    <row r="66" spans="1:6" ht="12.75">
      <c r="A66" s="58">
        <v>38748</v>
      </c>
      <c r="B66" s="57">
        <v>512.76</v>
      </c>
      <c r="C66" s="57">
        <v>8.56</v>
      </c>
      <c r="D66" s="57">
        <v>898.49</v>
      </c>
      <c r="E66" s="57">
        <v>235.92</v>
      </c>
      <c r="F66" s="12">
        <v>63</v>
      </c>
    </row>
    <row r="67" spans="1:6" ht="12.75">
      <c r="A67" s="58">
        <v>38749</v>
      </c>
      <c r="B67" s="57">
        <v>509.94</v>
      </c>
      <c r="C67" s="57">
        <v>8.78</v>
      </c>
      <c r="D67" s="57">
        <v>894.31</v>
      </c>
      <c r="E67" s="57">
        <v>239.88</v>
      </c>
      <c r="F67" s="12">
        <v>64</v>
      </c>
    </row>
    <row r="68" spans="1:6" ht="12.75">
      <c r="A68" s="58">
        <v>38776</v>
      </c>
      <c r="B68" s="57">
        <v>500.62</v>
      </c>
      <c r="C68" s="57">
        <v>8.56</v>
      </c>
      <c r="D68" s="57">
        <v>874.78</v>
      </c>
      <c r="E68" s="57">
        <v>235.84</v>
      </c>
      <c r="F68" s="12">
        <v>65</v>
      </c>
    </row>
    <row r="69" spans="1:6" ht="12.75">
      <c r="A69" s="58">
        <v>38777</v>
      </c>
      <c r="B69" s="57">
        <v>504.37</v>
      </c>
      <c r="C69" s="57">
        <v>8.56</v>
      </c>
      <c r="D69" s="57">
        <v>871.77</v>
      </c>
      <c r="E69" s="57">
        <v>238.36</v>
      </c>
      <c r="F69" s="12">
        <v>66</v>
      </c>
    </row>
    <row r="70" spans="1:6" ht="12.75">
      <c r="A70" s="58">
        <v>38807</v>
      </c>
      <c r="B70" s="57">
        <v>517.49</v>
      </c>
      <c r="C70" s="57">
        <v>9.99</v>
      </c>
      <c r="D70" s="57">
        <v>889.67</v>
      </c>
      <c r="E70" s="57">
        <v>275.96</v>
      </c>
      <c r="F70" s="12">
        <v>67</v>
      </c>
    </row>
    <row r="71" spans="1:6" ht="12.75">
      <c r="A71" s="58">
        <v>38810</v>
      </c>
      <c r="B71" s="57">
        <v>520.2</v>
      </c>
      <c r="C71" s="57">
        <v>10.29</v>
      </c>
      <c r="D71" s="57">
        <v>887.92</v>
      </c>
      <c r="E71" s="57">
        <v>277.53</v>
      </c>
      <c r="F71" s="12">
        <v>68</v>
      </c>
    </row>
    <row r="72" spans="1:6" ht="12.75">
      <c r="A72" s="58">
        <v>38835</v>
      </c>
      <c r="B72" s="57">
        <v>556.87</v>
      </c>
      <c r="C72" s="57">
        <v>10.76</v>
      </c>
      <c r="D72" s="57">
        <v>931.97</v>
      </c>
      <c r="E72" s="57">
        <v>293.62</v>
      </c>
      <c r="F72" s="12">
        <v>69</v>
      </c>
    </row>
    <row r="73" spans="1:6" ht="12.75">
      <c r="A73" s="58">
        <v>38839</v>
      </c>
      <c r="B73" s="57">
        <v>573.22</v>
      </c>
      <c r="C73" s="57">
        <v>10.78</v>
      </c>
      <c r="D73" s="57">
        <v>943.04</v>
      </c>
      <c r="E73" s="57">
        <v>306.25</v>
      </c>
      <c r="F73" s="12">
        <v>70</v>
      </c>
    </row>
    <row r="74" spans="1:6" ht="12.75">
      <c r="A74" s="58">
        <v>38868</v>
      </c>
      <c r="B74" s="57">
        <v>563.53</v>
      </c>
      <c r="C74" s="57">
        <v>10.95</v>
      </c>
      <c r="D74" s="83">
        <v>1023.74</v>
      </c>
      <c r="E74" s="57">
        <v>283.57</v>
      </c>
      <c r="F74" s="12">
        <v>71</v>
      </c>
    </row>
    <row r="75" spans="1:6" ht="12.75">
      <c r="A75" s="58">
        <v>38869</v>
      </c>
      <c r="B75" s="57">
        <v>547.92</v>
      </c>
      <c r="C75" s="57">
        <v>11.19</v>
      </c>
      <c r="D75" s="83">
        <v>1000.64</v>
      </c>
      <c r="E75" s="57">
        <v>275.9</v>
      </c>
      <c r="F75" s="12">
        <v>72</v>
      </c>
    </row>
    <row r="76" spans="1:6" ht="12.75">
      <c r="A76" s="58">
        <v>38898</v>
      </c>
      <c r="B76" s="57">
        <v>517.47</v>
      </c>
      <c r="C76" s="57">
        <v>8.81</v>
      </c>
      <c r="D76" s="57">
        <v>971.11</v>
      </c>
      <c r="E76" s="57">
        <v>253.19</v>
      </c>
      <c r="F76" s="12">
        <v>73</v>
      </c>
    </row>
    <row r="77" spans="1:6" ht="12.75">
      <c r="A77" s="58">
        <v>38901</v>
      </c>
      <c r="B77" s="57">
        <v>532.57</v>
      </c>
      <c r="C77" s="57">
        <v>9.06</v>
      </c>
      <c r="D77" s="57">
        <v>993.41</v>
      </c>
      <c r="E77" s="57">
        <v>260.54</v>
      </c>
      <c r="F77" s="12">
        <v>74</v>
      </c>
    </row>
    <row r="78" spans="1:6" ht="12.75">
      <c r="A78" s="58">
        <v>38929</v>
      </c>
      <c r="B78" s="57">
        <v>546.52</v>
      </c>
      <c r="C78" s="57">
        <v>9.58</v>
      </c>
      <c r="D78" s="57">
        <v>978.66</v>
      </c>
      <c r="E78" s="57">
        <v>248.85</v>
      </c>
      <c r="F78" s="12">
        <v>75</v>
      </c>
    </row>
    <row r="79" spans="1:6" ht="12.75">
      <c r="A79" s="58">
        <v>38930</v>
      </c>
      <c r="B79" s="57">
        <v>545.68</v>
      </c>
      <c r="C79" s="57">
        <v>9.68</v>
      </c>
      <c r="D79" s="57">
        <v>979.46</v>
      </c>
      <c r="E79" s="57">
        <v>249.85</v>
      </c>
      <c r="F79" s="12">
        <v>76</v>
      </c>
    </row>
    <row r="80" spans="1:6" ht="12.75">
      <c r="A80" s="58">
        <v>38960</v>
      </c>
      <c r="B80" s="57">
        <v>531.64</v>
      </c>
      <c r="C80" s="57">
        <v>10.29</v>
      </c>
      <c r="D80" s="57">
        <v>985.7</v>
      </c>
      <c r="E80" s="57">
        <v>271.07</v>
      </c>
      <c r="F80" s="12">
        <v>77</v>
      </c>
    </row>
    <row r="81" spans="1:6" ht="12.75">
      <c r="A81" s="58">
        <v>38961</v>
      </c>
      <c r="B81" s="57">
        <v>534.06</v>
      </c>
      <c r="C81" s="57">
        <v>10.62</v>
      </c>
      <c r="D81" s="57">
        <v>989.79</v>
      </c>
      <c r="E81" s="57">
        <v>274.5</v>
      </c>
      <c r="F81" s="12">
        <v>78</v>
      </c>
    </row>
    <row r="82" spans="1:6" ht="12.75">
      <c r="A82" s="58">
        <v>38989</v>
      </c>
      <c r="B82" s="57">
        <v>515.51</v>
      </c>
      <c r="C82" s="57">
        <v>9.84</v>
      </c>
      <c r="D82" s="57">
        <v>911.1</v>
      </c>
      <c r="E82" s="57">
        <v>254.85</v>
      </c>
      <c r="F82" s="12">
        <v>79</v>
      </c>
    </row>
    <row r="83" spans="1:6" ht="12.75">
      <c r="A83" s="58">
        <v>38992</v>
      </c>
      <c r="B83" s="57">
        <v>516.01</v>
      </c>
      <c r="C83" s="57">
        <v>9.75</v>
      </c>
      <c r="D83" s="57">
        <v>916.39</v>
      </c>
      <c r="E83" s="57">
        <v>251.01</v>
      </c>
      <c r="F83" s="12">
        <v>80</v>
      </c>
    </row>
    <row r="84" spans="1:6" ht="12.75">
      <c r="A84" s="58">
        <v>39021</v>
      </c>
      <c r="B84" s="57">
        <v>514.81</v>
      </c>
      <c r="C84" s="57">
        <v>10.24</v>
      </c>
      <c r="D84" s="57">
        <v>855.39</v>
      </c>
      <c r="E84" s="57">
        <v>254.07</v>
      </c>
      <c r="F84" s="12">
        <v>81</v>
      </c>
    </row>
    <row r="85" spans="1:6" ht="12.75">
      <c r="A85" s="58">
        <v>39022</v>
      </c>
      <c r="B85" s="57">
        <v>522.65</v>
      </c>
      <c r="C85" s="57">
        <v>10.17</v>
      </c>
      <c r="D85" s="57">
        <v>863.25</v>
      </c>
      <c r="E85" s="57">
        <v>256.75</v>
      </c>
      <c r="F85" s="12">
        <v>82</v>
      </c>
    </row>
    <row r="86" spans="1:6" ht="12.75">
      <c r="A86" s="58">
        <v>39051</v>
      </c>
      <c r="B86" s="57">
        <v>537.27</v>
      </c>
      <c r="C86" s="57">
        <v>11.31</v>
      </c>
      <c r="D86" s="57">
        <v>907.57</v>
      </c>
      <c r="E86" s="57">
        <v>251.15</v>
      </c>
      <c r="F86" s="12">
        <v>83</v>
      </c>
    </row>
    <row r="87" spans="1:6" ht="12.75">
      <c r="A87" s="58">
        <v>39052</v>
      </c>
      <c r="B87" s="57">
        <v>541.05</v>
      </c>
      <c r="C87" s="57">
        <v>11.31</v>
      </c>
      <c r="D87" s="57">
        <v>917.15</v>
      </c>
      <c r="E87" s="57">
        <v>254.46</v>
      </c>
      <c r="F87" s="12">
        <v>84</v>
      </c>
    </row>
    <row r="88" spans="1:6" ht="12.75">
      <c r="A88" s="58">
        <v>39080</v>
      </c>
      <c r="B88" s="57">
        <v>535.47</v>
      </c>
      <c r="C88" s="57">
        <v>10.65</v>
      </c>
      <c r="D88" s="57">
        <v>874.69</v>
      </c>
      <c r="E88" s="57">
        <v>253.72</v>
      </c>
      <c r="F88" s="12">
        <v>85</v>
      </c>
    </row>
  </sheetData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9"/>
  <sheetViews>
    <sheetView workbookViewId="0" topLeftCell="A1">
      <selection activeCell="J4" sqref="J4"/>
    </sheetView>
  </sheetViews>
  <sheetFormatPr defaultColWidth="9.00390625" defaultRowHeight="12.75"/>
  <cols>
    <col min="1" max="1" width="10.625" style="59" customWidth="1"/>
    <col min="2" max="2" width="12.625" style="59" customWidth="1"/>
    <col min="3" max="3" width="11.125" style="59" customWidth="1"/>
    <col min="4" max="4" width="13.375" style="59" customWidth="1"/>
    <col min="5" max="5" width="14.125" style="59" hidden="1" customWidth="1"/>
    <col min="6" max="6" width="16.25390625" style="59" customWidth="1"/>
    <col min="7" max="7" width="9.75390625" style="59" customWidth="1"/>
    <col min="8" max="16384" width="9.125" style="59" customWidth="1"/>
  </cols>
  <sheetData>
    <row r="2" spans="1:4" ht="12.75">
      <c r="A2" s="59" t="s">
        <v>16</v>
      </c>
      <c r="B2" s="59" t="s">
        <v>134</v>
      </c>
      <c r="C2" s="59" t="s">
        <v>135</v>
      </c>
      <c r="D2" s="59" t="s">
        <v>136</v>
      </c>
    </row>
    <row r="3" spans="1:4" ht="15.75">
      <c r="A3" s="60"/>
      <c r="B3" s="61"/>
      <c r="C3" s="60"/>
      <c r="D3" s="60"/>
    </row>
    <row r="4" spans="1:6" ht="56.25" customHeight="1">
      <c r="A4" s="60" t="s">
        <v>137</v>
      </c>
      <c r="B4" s="61" t="s">
        <v>138</v>
      </c>
      <c r="C4" s="60" t="s">
        <v>139</v>
      </c>
      <c r="D4" s="61" t="s">
        <v>7</v>
      </c>
      <c r="E4" s="60" t="s">
        <v>140</v>
      </c>
      <c r="F4" s="66"/>
    </row>
    <row r="5" spans="1:6" ht="15.75">
      <c r="A5" s="62">
        <v>3</v>
      </c>
      <c r="B5" s="62">
        <v>0.5</v>
      </c>
      <c r="C5" s="62">
        <v>3.6</v>
      </c>
      <c r="D5" s="62">
        <v>22</v>
      </c>
      <c r="E5" s="63">
        <f aca="true" t="shared" si="0" ref="E5:E22">$J$25+$J$26*B5+$J$27*C5+$J$28*D5</f>
        <v>0</v>
      </c>
      <c r="F5" s="67"/>
    </row>
    <row r="6" spans="1:6" ht="15.75">
      <c r="A6" s="62">
        <v>4</v>
      </c>
      <c r="B6" s="62">
        <v>0.75</v>
      </c>
      <c r="C6" s="62">
        <v>4.1</v>
      </c>
      <c r="D6" s="62">
        <v>22</v>
      </c>
      <c r="E6" s="63">
        <f t="shared" si="0"/>
        <v>0</v>
      </c>
      <c r="F6" s="67"/>
    </row>
    <row r="7" spans="1:6" ht="15.75">
      <c r="A7" s="62">
        <v>3.2</v>
      </c>
      <c r="B7" s="62">
        <v>1</v>
      </c>
      <c r="C7" s="62">
        <v>3.5</v>
      </c>
      <c r="D7" s="62">
        <v>22</v>
      </c>
      <c r="E7" s="63">
        <f t="shared" si="0"/>
        <v>0</v>
      </c>
      <c r="F7" s="67"/>
    </row>
    <row r="8" spans="1:6" ht="15.75">
      <c r="A8" s="62">
        <v>3</v>
      </c>
      <c r="B8" s="62">
        <v>1.5</v>
      </c>
      <c r="C8" s="62">
        <v>3</v>
      </c>
      <c r="D8" s="62">
        <v>22</v>
      </c>
      <c r="E8" s="63">
        <f t="shared" si="0"/>
        <v>0</v>
      </c>
      <c r="F8" s="67"/>
    </row>
    <row r="9" spans="1:6" ht="15.75">
      <c r="A9" s="62">
        <v>2.9</v>
      </c>
      <c r="B9" s="62">
        <v>2</v>
      </c>
      <c r="C9" s="62">
        <v>2.9</v>
      </c>
      <c r="D9" s="62">
        <v>22</v>
      </c>
      <c r="E9" s="63">
        <f t="shared" si="0"/>
        <v>0</v>
      </c>
      <c r="F9" s="67"/>
    </row>
    <row r="10" spans="1:6" ht="15.75">
      <c r="A10" s="62">
        <v>2.4</v>
      </c>
      <c r="B10" s="62">
        <v>3</v>
      </c>
      <c r="C10" s="62">
        <v>2.6</v>
      </c>
      <c r="D10" s="62">
        <v>19</v>
      </c>
      <c r="E10" s="63">
        <f t="shared" si="0"/>
        <v>0</v>
      </c>
      <c r="F10" s="67"/>
    </row>
    <row r="11" spans="1:6" ht="15.75">
      <c r="A11" s="62">
        <v>2.8</v>
      </c>
      <c r="B11" s="62">
        <v>4</v>
      </c>
      <c r="C11" s="62">
        <v>2.8</v>
      </c>
      <c r="D11" s="62">
        <v>18</v>
      </c>
      <c r="E11" s="63">
        <f t="shared" si="0"/>
        <v>0</v>
      </c>
      <c r="F11" s="67"/>
    </row>
    <row r="12" spans="1:6" ht="15.75">
      <c r="A12" s="62">
        <v>2.4</v>
      </c>
      <c r="B12" s="62">
        <v>6</v>
      </c>
      <c r="C12" s="62">
        <v>2.5</v>
      </c>
      <c r="D12" s="62">
        <v>18</v>
      </c>
      <c r="E12" s="63">
        <f t="shared" si="0"/>
        <v>0</v>
      </c>
      <c r="F12" s="67"/>
    </row>
    <row r="13" spans="1:6" ht="15.75">
      <c r="A13" s="62">
        <v>2.3</v>
      </c>
      <c r="B13" s="62">
        <v>8</v>
      </c>
      <c r="C13" s="62">
        <v>2.1</v>
      </c>
      <c r="D13" s="62">
        <v>18</v>
      </c>
      <c r="E13" s="63">
        <f t="shared" si="0"/>
        <v>0</v>
      </c>
      <c r="F13" s="67"/>
    </row>
    <row r="14" spans="1:6" ht="15.75">
      <c r="A14" s="62">
        <v>1.9</v>
      </c>
      <c r="B14" s="62">
        <v>10</v>
      </c>
      <c r="C14" s="62">
        <v>2.1</v>
      </c>
      <c r="D14" s="62">
        <v>17</v>
      </c>
      <c r="E14" s="63">
        <f t="shared" si="0"/>
        <v>0</v>
      </c>
      <c r="F14" s="67"/>
    </row>
    <row r="15" spans="1:6" ht="15.75">
      <c r="A15" s="62">
        <v>2.2</v>
      </c>
      <c r="B15" s="62">
        <v>12</v>
      </c>
      <c r="C15" s="62">
        <v>2</v>
      </c>
      <c r="D15" s="62">
        <v>15</v>
      </c>
      <c r="E15" s="63">
        <f t="shared" si="0"/>
        <v>0</v>
      </c>
      <c r="F15" s="67"/>
    </row>
    <row r="16" spans="1:6" ht="15.75">
      <c r="A16" s="62">
        <v>1.8</v>
      </c>
      <c r="B16" s="62">
        <v>16</v>
      </c>
      <c r="C16" s="62">
        <v>1.9</v>
      </c>
      <c r="D16" s="62">
        <v>15</v>
      </c>
      <c r="E16" s="63">
        <f t="shared" si="0"/>
        <v>0</v>
      </c>
      <c r="F16" s="67"/>
    </row>
    <row r="17" spans="1:6" ht="15.75">
      <c r="A17" s="62">
        <v>1.65</v>
      </c>
      <c r="B17" s="62">
        <v>24</v>
      </c>
      <c r="C17" s="62">
        <v>1.8</v>
      </c>
      <c r="D17" s="62">
        <v>15</v>
      </c>
      <c r="E17" s="63">
        <f t="shared" si="0"/>
        <v>0</v>
      </c>
      <c r="F17" s="67"/>
    </row>
    <row r="18" spans="1:6" ht="15.75">
      <c r="A18" s="62">
        <v>1.6</v>
      </c>
      <c r="B18" s="62">
        <v>32</v>
      </c>
      <c r="C18" s="62">
        <v>1.7</v>
      </c>
      <c r="D18" s="62">
        <v>11</v>
      </c>
      <c r="E18" s="63">
        <f t="shared" si="0"/>
        <v>0</v>
      </c>
      <c r="F18" s="67"/>
    </row>
    <row r="19" spans="1:6" ht="15.75">
      <c r="A19" s="62">
        <v>1.8</v>
      </c>
      <c r="B19" s="62">
        <v>48</v>
      </c>
      <c r="C19" s="62">
        <v>1.7</v>
      </c>
      <c r="D19" s="62">
        <v>11</v>
      </c>
      <c r="E19" s="63">
        <f t="shared" si="0"/>
        <v>0</v>
      </c>
      <c r="F19" s="67"/>
    </row>
    <row r="20" spans="1:6" ht="15.75">
      <c r="A20" s="62">
        <v>2.1</v>
      </c>
      <c r="B20" s="62">
        <v>64</v>
      </c>
      <c r="C20" s="62">
        <v>1.8</v>
      </c>
      <c r="D20" s="62">
        <v>11</v>
      </c>
      <c r="E20" s="63">
        <f t="shared" si="0"/>
        <v>0</v>
      </c>
      <c r="F20" s="67"/>
    </row>
    <row r="21" spans="1:6" ht="15.75">
      <c r="A21" s="62">
        <v>1.7</v>
      </c>
      <c r="B21" s="62">
        <v>96</v>
      </c>
      <c r="C21" s="62">
        <v>18</v>
      </c>
      <c r="D21" s="62">
        <v>11</v>
      </c>
      <c r="E21" s="63">
        <f t="shared" si="0"/>
        <v>0</v>
      </c>
      <c r="F21" s="67"/>
    </row>
    <row r="22" spans="1:6" ht="15.75">
      <c r="A22" s="64">
        <v>1.5</v>
      </c>
      <c r="B22" s="64">
        <v>128</v>
      </c>
      <c r="C22" s="64">
        <v>1.2</v>
      </c>
      <c r="D22" s="64">
        <v>11</v>
      </c>
      <c r="E22" s="65">
        <f t="shared" si="0"/>
        <v>0</v>
      </c>
      <c r="F22" s="68"/>
    </row>
    <row r="23" spans="1:11" ht="15.75">
      <c r="A23" s="69"/>
      <c r="B23" s="70"/>
      <c r="C23" s="69"/>
      <c r="D23" s="70"/>
      <c r="E23" s="67"/>
      <c r="F23" s="67"/>
      <c r="G23" s="69"/>
      <c r="H23" s="71"/>
      <c r="I23" s="71"/>
      <c r="J23" s="71"/>
      <c r="K23" s="71"/>
    </row>
    <row r="24" spans="1:11" ht="12.75">
      <c r="A24" s="69"/>
      <c r="B24" s="69"/>
      <c r="C24" s="69"/>
      <c r="D24" s="69"/>
      <c r="E24" s="69"/>
      <c r="F24" s="69"/>
      <c r="G24" s="69"/>
      <c r="H24" s="71"/>
      <c r="I24" s="71"/>
      <c r="J24" s="71"/>
      <c r="K24" s="71"/>
    </row>
    <row r="25" spans="1:11" ht="12.75">
      <c r="A25" s="71"/>
      <c r="B25" s="71"/>
      <c r="C25" s="71"/>
      <c r="D25" s="71"/>
      <c r="E25" s="71"/>
      <c r="F25" s="71"/>
      <c r="G25" s="71"/>
      <c r="H25" s="71"/>
      <c r="I25" s="72"/>
      <c r="J25" s="72"/>
      <c r="K25" s="71"/>
    </row>
    <row r="26" spans="1:11" ht="12.75">
      <c r="A26" s="71"/>
      <c r="B26" s="71"/>
      <c r="C26" s="71"/>
      <c r="D26" s="71"/>
      <c r="E26" s="71"/>
      <c r="F26" s="71"/>
      <c r="G26" s="71"/>
      <c r="H26" s="71"/>
      <c r="I26" s="72"/>
      <c r="J26" s="72"/>
      <c r="K26" s="71"/>
    </row>
    <row r="27" spans="1:11" ht="12.75">
      <c r="A27" s="71"/>
      <c r="B27" s="71"/>
      <c r="C27" s="71"/>
      <c r="D27" s="71"/>
      <c r="E27" s="71"/>
      <c r="F27" s="72"/>
      <c r="G27" s="73"/>
      <c r="H27" s="71"/>
      <c r="I27" s="72"/>
      <c r="J27" s="72"/>
      <c r="K27" s="71"/>
    </row>
    <row r="28" spans="1:11" ht="12.75">
      <c r="A28" s="71"/>
      <c r="B28" s="71"/>
      <c r="C28" s="71"/>
      <c r="D28" s="71"/>
      <c r="E28" s="71"/>
      <c r="F28" s="72"/>
      <c r="G28" s="73"/>
      <c r="H28" s="71"/>
      <c r="I28" s="72"/>
      <c r="J28" s="72"/>
      <c r="K28" s="71"/>
    </row>
    <row r="29" spans="1:11" ht="12.75">
      <c r="A29" s="71"/>
      <c r="B29" s="71"/>
      <c r="C29" s="71"/>
      <c r="D29" s="71"/>
      <c r="E29" s="71"/>
      <c r="F29" s="72"/>
      <c r="G29" s="73"/>
      <c r="H29" s="71"/>
      <c r="I29" s="71"/>
      <c r="J29" s="71"/>
      <c r="K29" s="7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F16">
      <selection activeCell="G47" sqref="G47"/>
    </sheetView>
  </sheetViews>
  <sheetFormatPr defaultColWidth="9.00390625" defaultRowHeight="12.75"/>
  <cols>
    <col min="14" max="14" width="12.875" style="13" customWidth="1"/>
    <col min="15" max="15" width="9.125" style="13" customWidth="1"/>
    <col min="16" max="16" width="14.125" style="13" customWidth="1"/>
    <col min="17" max="23" width="9.125" style="13" customWidth="1"/>
  </cols>
  <sheetData>
    <row r="1" ht="20.25">
      <c r="A1" s="1" t="s">
        <v>0</v>
      </c>
    </row>
    <row r="2" spans="1:23" ht="20.25">
      <c r="A2" s="1" t="s">
        <v>1</v>
      </c>
      <c r="T2" s="13" t="s">
        <v>57</v>
      </c>
      <c r="U2" s="13" t="s">
        <v>15</v>
      </c>
      <c r="V2" s="13" t="s">
        <v>17</v>
      </c>
      <c r="W2" s="13" t="s">
        <v>15</v>
      </c>
    </row>
    <row r="3" spans="1:23" ht="20.25">
      <c r="A3" s="1" t="s">
        <v>2</v>
      </c>
      <c r="U3" s="13" t="s">
        <v>18</v>
      </c>
      <c r="V3" s="13" t="s">
        <v>19</v>
      </c>
      <c r="W3" s="13" t="s">
        <v>20</v>
      </c>
    </row>
    <row r="4" spans="1:23" ht="20.25">
      <c r="A4" s="1" t="s">
        <v>3</v>
      </c>
      <c r="T4" s="13" t="s">
        <v>21</v>
      </c>
      <c r="W4" s="14">
        <v>7.407576617771055</v>
      </c>
    </row>
    <row r="5" spans="1:23" ht="20.25">
      <c r="A5" s="1" t="s">
        <v>4</v>
      </c>
      <c r="T5" s="13" t="s">
        <v>32</v>
      </c>
      <c r="U5" s="13">
        <v>0.4285273110670252</v>
      </c>
      <c r="V5" s="13">
        <v>0.18685796458369305</v>
      </c>
      <c r="W5" s="14">
        <v>0.31263237754831424</v>
      </c>
    </row>
    <row r="6" spans="1:23" ht="18.75">
      <c r="A6" s="3" t="s">
        <v>5</v>
      </c>
      <c r="T6" s="13" t="s">
        <v>33</v>
      </c>
      <c r="U6" s="13">
        <v>0.6568451583843895</v>
      </c>
      <c r="V6" s="13">
        <v>0.21857607136112273</v>
      </c>
      <c r="W6" s="14">
        <v>4.0338171293861995</v>
      </c>
    </row>
    <row r="7" spans="1:23" ht="19.5" thickBot="1">
      <c r="A7" s="3"/>
      <c r="T7" s="13" t="s">
        <v>34</v>
      </c>
      <c r="U7" s="13">
        <v>-0.16177573630754577</v>
      </c>
      <c r="V7" s="13">
        <v>0.22743921590885474</v>
      </c>
      <c r="W7" s="14">
        <v>-1.6433066534743683</v>
      </c>
    </row>
    <row r="8" spans="1:19" ht="23.25" thickBot="1">
      <c r="A8" s="7"/>
      <c r="B8" s="8" t="s">
        <v>6</v>
      </c>
      <c r="C8" s="8" t="s">
        <v>10</v>
      </c>
      <c r="D8" s="8" t="s">
        <v>11</v>
      </c>
      <c r="E8" s="8" t="s">
        <v>12</v>
      </c>
      <c r="F8" s="8" t="s">
        <v>13</v>
      </c>
      <c r="G8" s="18" t="s">
        <v>14</v>
      </c>
      <c r="H8" s="22" t="s">
        <v>35</v>
      </c>
      <c r="I8" s="11"/>
      <c r="J8" s="22" t="s">
        <v>36</v>
      </c>
      <c r="K8" s="11"/>
      <c r="L8" s="22" t="s">
        <v>37</v>
      </c>
      <c r="M8" s="11"/>
      <c r="N8" s="23" t="s">
        <v>38</v>
      </c>
      <c r="O8" s="23" t="s">
        <v>39</v>
      </c>
      <c r="P8" s="23" t="s">
        <v>40</v>
      </c>
      <c r="Q8" s="23"/>
      <c r="R8" s="23"/>
      <c r="S8" s="23"/>
    </row>
    <row r="9" spans="1:23" ht="19.5" thickBot="1">
      <c r="A9" s="2">
        <v>1</v>
      </c>
      <c r="B9" s="2">
        <v>9.7</v>
      </c>
      <c r="C9" s="2">
        <v>1.59</v>
      </c>
      <c r="D9" s="2">
        <v>0.26</v>
      </c>
      <c r="E9" s="2">
        <v>2.05</v>
      </c>
      <c r="F9" s="2">
        <v>0.32</v>
      </c>
      <c r="G9" s="19">
        <v>0.14</v>
      </c>
      <c r="H9" s="11">
        <f>$W$4+$W$5*E9+$W$6*F9+$W$7*G9</f>
        <v>9.109231541662272</v>
      </c>
      <c r="I9" s="11">
        <f>(B9-H9)^2</f>
        <v>0.34900737136673526</v>
      </c>
      <c r="J9" s="11">
        <v>8.980409622192383</v>
      </c>
      <c r="K9" s="11">
        <f>(B9-J9)^2</f>
        <v>0.5178103118333082</v>
      </c>
      <c r="L9" s="11">
        <v>8.792491912841797</v>
      </c>
      <c r="M9" s="11">
        <f>(B9-L9)^2</f>
        <v>0.8235709282575395</v>
      </c>
      <c r="N9" s="23">
        <f>C9*$T$10+$T$11*D9+$T$12*E9</f>
        <v>3.7871445278088043</v>
      </c>
      <c r="O9" s="23">
        <f>$U$13*F9+$U$14*G9</f>
        <v>0.4098821466358467</v>
      </c>
      <c r="P9" s="23">
        <v>8.889630317687988</v>
      </c>
      <c r="Q9" s="11"/>
      <c r="R9" s="23"/>
      <c r="S9" s="11"/>
      <c r="T9" s="13" t="s">
        <v>41</v>
      </c>
      <c r="U9" s="13" t="s">
        <v>42</v>
      </c>
      <c r="W9" s="13">
        <v>0.40019889069222286</v>
      </c>
    </row>
    <row r="10" spans="1:23" ht="19.5" thickBot="1">
      <c r="A10" s="2">
        <v>2</v>
      </c>
      <c r="B10" s="2">
        <v>8.4</v>
      </c>
      <c r="C10" s="2">
        <v>0.34</v>
      </c>
      <c r="D10" s="2">
        <v>0.28</v>
      </c>
      <c r="E10" s="2">
        <v>0.46</v>
      </c>
      <c r="F10" s="2">
        <v>0.59</v>
      </c>
      <c r="G10" s="19">
        <v>0.66</v>
      </c>
      <c r="H10" s="11">
        <f aca="true" t="shared" si="0" ref="H10:H28">$W$4+$W$5*E10+$W$6*F10+$W$7*G10</f>
        <v>8.846757226488055</v>
      </c>
      <c r="I10" s="11">
        <f aca="true" t="shared" si="1" ref="I10:I28">(B10-H10)^2</f>
        <v>0.1995920194192991</v>
      </c>
      <c r="J10" s="11">
        <v>9.470479965209961</v>
      </c>
      <c r="K10" s="11">
        <f aca="true" t="shared" si="2" ref="K10:K28">(B10-J10)^2</f>
        <v>1.1459273559159184</v>
      </c>
      <c r="L10" s="11">
        <v>8.619494438171387</v>
      </c>
      <c r="M10" s="11">
        <f aca="true" t="shared" si="3" ref="M10:M28">(B10-L10)^2</f>
        <v>0.04817780838817255</v>
      </c>
      <c r="N10" s="23">
        <f aca="true" t="shared" si="4" ref="N10:N28">C10*$T$10+$T$11*D10+$T$12*E10</f>
        <v>1.0420115052867946</v>
      </c>
      <c r="O10" s="23">
        <f aca="true" t="shared" si="5" ref="O10:O28">$U$13*F10+$U$14*G10</f>
        <v>1.0926568145875766</v>
      </c>
      <c r="P10" s="23">
        <v>10.118928909301758</v>
      </c>
      <c r="Q10" s="11"/>
      <c r="R10" s="23"/>
      <c r="S10" s="11"/>
      <c r="T10" s="14">
        <v>0.9630327546579217</v>
      </c>
      <c r="U10" s="13">
        <v>0.1164462118786752</v>
      </c>
      <c r="W10" s="13">
        <v>9.23898261464553</v>
      </c>
    </row>
    <row r="11" spans="1:21" ht="19.5" thickBot="1">
      <c r="A11" s="2">
        <v>3</v>
      </c>
      <c r="B11" s="2">
        <v>9</v>
      </c>
      <c r="C11" s="2">
        <v>2.53</v>
      </c>
      <c r="D11" s="2">
        <v>0.31</v>
      </c>
      <c r="E11" s="2">
        <v>2.46</v>
      </c>
      <c r="F11" s="2">
        <v>0.3</v>
      </c>
      <c r="G11" s="19">
        <v>0.31</v>
      </c>
      <c r="H11" s="11">
        <f t="shared" si="0"/>
        <v>8.877372342778713</v>
      </c>
      <c r="I11" s="11">
        <f t="shared" si="1"/>
        <v>0.015037542315581404</v>
      </c>
      <c r="J11" s="11">
        <v>9.026459693908691</v>
      </c>
      <c r="K11" s="11">
        <f t="shared" si="2"/>
        <v>0.0007001154017416411</v>
      </c>
      <c r="L11" s="11">
        <v>9.020892143249512</v>
      </c>
      <c r="M11" s="11">
        <f t="shared" si="3"/>
        <v>0.0004364816495581181</v>
      </c>
      <c r="N11" s="23">
        <f t="shared" si="4"/>
        <v>5.141699677235195</v>
      </c>
      <c r="O11" s="23">
        <f t="shared" si="5"/>
        <v>0.5341305614977501</v>
      </c>
      <c r="P11" s="23">
        <v>9.372899055480957</v>
      </c>
      <c r="Q11" s="11"/>
      <c r="R11" s="23"/>
      <c r="S11" s="11"/>
      <c r="T11" s="14">
        <v>0.9400647662986609</v>
      </c>
      <c r="U11" s="13">
        <v>0.13830089890038758</v>
      </c>
    </row>
    <row r="12" spans="1:21" ht="19.5" thickBot="1">
      <c r="A12" s="2">
        <v>4</v>
      </c>
      <c r="B12" s="2">
        <v>9.9</v>
      </c>
      <c r="C12" s="2">
        <v>4.63</v>
      </c>
      <c r="D12" s="2">
        <v>0.4</v>
      </c>
      <c r="E12" s="2">
        <v>6.44</v>
      </c>
      <c r="F12" s="2">
        <v>0.43</v>
      </c>
      <c r="G12" s="19">
        <v>0.59</v>
      </c>
      <c r="H12" s="11">
        <f t="shared" si="0"/>
        <v>10.185919569268387</v>
      </c>
      <c r="I12" s="11">
        <f t="shared" si="1"/>
        <v>0.0817500000906199</v>
      </c>
      <c r="J12" s="11">
        <v>10.599773406982422</v>
      </c>
      <c r="K12" s="11">
        <f t="shared" si="2"/>
        <v>0.4896828211197857</v>
      </c>
      <c r="L12" s="11">
        <v>10.604830741882324</v>
      </c>
      <c r="M12" s="11">
        <f t="shared" si="3"/>
        <v>0.49678637470238707</v>
      </c>
      <c r="N12" s="23">
        <f t="shared" si="4"/>
        <v>11.15393883853831</v>
      </c>
      <c r="O12" s="23">
        <f t="shared" si="5"/>
        <v>0.8877157412696532</v>
      </c>
      <c r="P12" s="23">
        <v>11.050212860107422</v>
      </c>
      <c r="Q12" s="11"/>
      <c r="R12" s="23"/>
      <c r="S12" s="11"/>
      <c r="T12" s="14">
        <v>0.9812222481292963</v>
      </c>
      <c r="U12" s="13">
        <v>0.03152829286033052</v>
      </c>
    </row>
    <row r="13" spans="1:21" ht="19.5" thickBot="1">
      <c r="A13" s="2">
        <v>5</v>
      </c>
      <c r="B13" s="2">
        <v>9.6</v>
      </c>
      <c r="C13" s="2">
        <v>2.16</v>
      </c>
      <c r="D13" s="2">
        <v>0.26</v>
      </c>
      <c r="E13" s="2">
        <v>2.16</v>
      </c>
      <c r="F13" s="2">
        <v>0.39</v>
      </c>
      <c r="G13" s="19">
        <v>0.16</v>
      </c>
      <c r="H13" s="11">
        <f t="shared" si="0"/>
        <v>9.393122169180133</v>
      </c>
      <c r="I13" s="11">
        <f t="shared" si="1"/>
        <v>0.04279843688473337</v>
      </c>
      <c r="J13" s="11">
        <v>9.254632949829102</v>
      </c>
      <c r="K13" s="11">
        <f t="shared" si="2"/>
        <v>0.11927839934374763</v>
      </c>
      <c r="L13" s="11">
        <v>9.055656433105469</v>
      </c>
      <c r="M13" s="11">
        <f t="shared" si="3"/>
        <v>0.2963099188194606</v>
      </c>
      <c r="N13" s="23">
        <f t="shared" si="4"/>
        <v>4.4440076452580435</v>
      </c>
      <c r="O13" s="23">
        <f t="shared" si="5"/>
        <v>0.4906357444171482</v>
      </c>
      <c r="P13" s="23">
        <v>9.172433853149414</v>
      </c>
      <c r="Q13" s="11"/>
      <c r="R13" s="23"/>
      <c r="S13" s="11"/>
      <c r="T13" s="13">
        <v>-0.055524899353529285</v>
      </c>
      <c r="U13" s="14">
        <v>0.9140766931368437</v>
      </c>
    </row>
    <row r="14" spans="1:21" ht="19.5" thickBot="1">
      <c r="A14" s="2">
        <v>6</v>
      </c>
      <c r="B14" s="2">
        <v>8.6</v>
      </c>
      <c r="C14" s="2">
        <v>2.16</v>
      </c>
      <c r="D14" s="2">
        <v>0.3</v>
      </c>
      <c r="E14" s="2">
        <v>2.69</v>
      </c>
      <c r="F14" s="2">
        <v>0.32</v>
      </c>
      <c r="G14" s="19">
        <v>0.17</v>
      </c>
      <c r="H14" s="11">
        <f t="shared" si="0"/>
        <v>9.260017063688963</v>
      </c>
      <c r="I14" s="11">
        <f t="shared" si="1"/>
        <v>0.435622524360601</v>
      </c>
      <c r="J14" s="11">
        <v>9.16076946258545</v>
      </c>
      <c r="K14" s="11">
        <f t="shared" si="2"/>
        <v>0.3144623901683739</v>
      </c>
      <c r="L14" s="11">
        <v>9.39305591583252</v>
      </c>
      <c r="M14" s="11">
        <f t="shared" si="3"/>
        <v>0.6289376856369568</v>
      </c>
      <c r="N14" s="23">
        <f t="shared" si="4"/>
        <v>5.001658027418516</v>
      </c>
      <c r="O14" s="23">
        <f t="shared" si="5"/>
        <v>0.4350344905284303</v>
      </c>
      <c r="P14" s="23">
        <v>9.119099617004395</v>
      </c>
      <c r="Q14" s="11"/>
      <c r="R14" s="23"/>
      <c r="S14" s="11"/>
      <c r="T14" s="13">
        <v>0.31594222202626965</v>
      </c>
      <c r="U14" s="14">
        <v>0.8384114630861195</v>
      </c>
    </row>
    <row r="15" spans="1:19" ht="19.5" thickBot="1">
      <c r="A15" s="2">
        <v>7</v>
      </c>
      <c r="B15" s="2">
        <v>12.5</v>
      </c>
      <c r="C15" s="2">
        <v>0.68</v>
      </c>
      <c r="D15" s="2">
        <v>0.29</v>
      </c>
      <c r="E15" s="2">
        <v>0.73</v>
      </c>
      <c r="F15" s="2">
        <v>0.42</v>
      </c>
      <c r="G15" s="19">
        <v>0.23</v>
      </c>
      <c r="H15" s="11">
        <f t="shared" si="0"/>
        <v>8.952040917424425</v>
      </c>
      <c r="I15" s="11">
        <f t="shared" si="1"/>
        <v>12.588013651630519</v>
      </c>
      <c r="J15" s="11">
        <v>8.95588207244873</v>
      </c>
      <c r="K15" s="11">
        <f t="shared" si="2"/>
        <v>12.560771884390306</v>
      </c>
      <c r="L15" s="11">
        <v>9.30280876159668</v>
      </c>
      <c r="M15" s="11">
        <f t="shared" si="3"/>
        <v>10.222031814922957</v>
      </c>
      <c r="N15" s="23">
        <f t="shared" si="4"/>
        <v>1.6437732965283847</v>
      </c>
      <c r="O15" s="23">
        <f t="shared" si="5"/>
        <v>0.5767468476272819</v>
      </c>
      <c r="P15" s="23">
        <v>8.98392105102539</v>
      </c>
      <c r="Q15" s="11"/>
      <c r="R15" s="23"/>
      <c r="S15" s="11"/>
    </row>
    <row r="16" spans="1:19" ht="19.5" thickBot="1">
      <c r="A16" s="2">
        <v>8</v>
      </c>
      <c r="B16" s="2">
        <v>7.6</v>
      </c>
      <c r="C16" s="2">
        <v>0.35</v>
      </c>
      <c r="D16" s="2">
        <v>0.26</v>
      </c>
      <c r="E16" s="2">
        <v>0.42</v>
      </c>
      <c r="F16" s="2">
        <v>0.21</v>
      </c>
      <c r="G16" s="19">
        <v>0.08</v>
      </c>
      <c r="H16" s="11">
        <f t="shared" si="0"/>
        <v>8.2545192812345</v>
      </c>
      <c r="I16" s="11">
        <f t="shared" si="1"/>
        <v>0.42839548950772793</v>
      </c>
      <c r="J16" s="11">
        <v>8.138846397399902</v>
      </c>
      <c r="K16" s="11">
        <f t="shared" si="2"/>
        <v>0.2903554399908539</v>
      </c>
      <c r="L16" s="11">
        <v>8.304705619812012</v>
      </c>
      <c r="M16" s="11">
        <f t="shared" si="3"/>
        <v>0.4966100105946321</v>
      </c>
      <c r="N16" s="23">
        <f t="shared" si="4"/>
        <v>0.9935916475822288</v>
      </c>
      <c r="O16" s="23">
        <f t="shared" si="5"/>
        <v>0.25902902260562677</v>
      </c>
      <c r="P16" s="23">
        <v>8.142034530639648</v>
      </c>
      <c r="Q16" s="11"/>
      <c r="R16" s="23"/>
      <c r="S16" s="11"/>
    </row>
    <row r="17" spans="1:19" ht="19.5" thickBot="1">
      <c r="A17" s="2">
        <v>9</v>
      </c>
      <c r="B17" s="2">
        <v>6.9</v>
      </c>
      <c r="C17" s="2">
        <v>0.52</v>
      </c>
      <c r="D17" s="2">
        <v>0.24</v>
      </c>
      <c r="E17" s="2">
        <v>0.49</v>
      </c>
      <c r="F17" s="2">
        <v>0.2</v>
      </c>
      <c r="G17" s="19">
        <v>0.08</v>
      </c>
      <c r="H17" s="11">
        <f t="shared" si="0"/>
        <v>8.23606537636902</v>
      </c>
      <c r="I17" s="11">
        <f t="shared" si="1"/>
        <v>1.7850706899320887</v>
      </c>
      <c r="J17" s="11">
        <v>8.12382698059082</v>
      </c>
      <c r="K17" s="11">
        <f t="shared" si="2"/>
        <v>1.4977524784220433</v>
      </c>
      <c r="L17" s="11">
        <v>7.955761432647705</v>
      </c>
      <c r="M17" s="11">
        <f t="shared" si="3"/>
        <v>1.114632202666334</v>
      </c>
      <c r="N17" s="23">
        <f t="shared" si="4"/>
        <v>1.207191477917153</v>
      </c>
      <c r="O17" s="23">
        <f t="shared" si="5"/>
        <v>0.24988825567425832</v>
      </c>
      <c r="P17" s="23">
        <v>8.150335311889648</v>
      </c>
      <c r="Q17" s="11"/>
      <c r="R17" s="23"/>
      <c r="S17" s="11"/>
    </row>
    <row r="18" spans="1:19" ht="19.5" thickBot="1">
      <c r="A18" s="2">
        <v>10</v>
      </c>
      <c r="B18" s="2">
        <v>13.5</v>
      </c>
      <c r="C18" s="2">
        <v>3.42</v>
      </c>
      <c r="D18" s="2">
        <v>0.31</v>
      </c>
      <c r="E18" s="2">
        <v>3.02</v>
      </c>
      <c r="F18" s="2">
        <v>1.37</v>
      </c>
      <c r="G18" s="19">
        <v>0.73</v>
      </c>
      <c r="H18" s="11">
        <f t="shared" si="0"/>
        <v>12.67844200818977</v>
      </c>
      <c r="I18" s="11">
        <f t="shared" si="1"/>
        <v>0.6749575339072591</v>
      </c>
      <c r="J18" s="11">
        <v>12.90213394165039</v>
      </c>
      <c r="K18" s="11">
        <f t="shared" si="2"/>
        <v>0.3574438237264985</v>
      </c>
      <c r="L18" s="11">
        <v>12.6331205368042</v>
      </c>
      <c r="M18" s="11">
        <f t="shared" si="3"/>
        <v>0.7514800037106397</v>
      </c>
      <c r="N18" s="23">
        <f t="shared" si="4"/>
        <v>6.548283287833152</v>
      </c>
      <c r="O18" s="23">
        <f t="shared" si="5"/>
        <v>1.864325437650343</v>
      </c>
      <c r="P18" s="23">
        <v>12.713468551635742</v>
      </c>
      <c r="Q18" s="11"/>
      <c r="R18" s="23"/>
      <c r="S18" s="11"/>
    </row>
    <row r="19" spans="1:19" ht="19.5" thickBot="1">
      <c r="A19" s="2">
        <v>11</v>
      </c>
      <c r="B19" s="2">
        <v>9.7</v>
      </c>
      <c r="C19" s="2">
        <v>1.78</v>
      </c>
      <c r="D19" s="2">
        <v>0.3</v>
      </c>
      <c r="E19" s="2">
        <v>3.19</v>
      </c>
      <c r="F19" s="2">
        <v>0.73</v>
      </c>
      <c r="G19" s="19">
        <v>0.17</v>
      </c>
      <c r="H19" s="11">
        <f t="shared" si="0"/>
        <v>11.070198275511459</v>
      </c>
      <c r="I19" s="11">
        <f t="shared" si="1"/>
        <v>1.8774433142145768</v>
      </c>
      <c r="J19" s="11">
        <v>10.726275444030762</v>
      </c>
      <c r="K19" s="11">
        <f t="shared" si="2"/>
        <v>1.0532412870205385</v>
      </c>
      <c r="L19" s="11">
        <v>11.284911155700684</v>
      </c>
      <c r="M19" s="11">
        <f t="shared" si="3"/>
        <v>2.5119433714644788</v>
      </c>
      <c r="N19" s="23">
        <f t="shared" si="4"/>
        <v>5.126316704713155</v>
      </c>
      <c r="O19" s="23">
        <f t="shared" si="5"/>
        <v>0.8098059347145362</v>
      </c>
      <c r="P19" s="23">
        <v>10.022250175476074</v>
      </c>
      <c r="Q19" s="11"/>
      <c r="R19" s="23"/>
      <c r="S19" s="11"/>
    </row>
    <row r="20" spans="1:19" ht="19.5" thickBot="1">
      <c r="A20" s="2">
        <v>12</v>
      </c>
      <c r="B20" s="2">
        <v>10.7</v>
      </c>
      <c r="C20" s="2">
        <v>2.4</v>
      </c>
      <c r="D20" s="2">
        <v>0.32</v>
      </c>
      <c r="E20" s="2">
        <v>3.3</v>
      </c>
      <c r="F20" s="2">
        <v>0.25</v>
      </c>
      <c r="G20" s="19">
        <v>0.14</v>
      </c>
      <c r="H20" s="11">
        <f t="shared" si="0"/>
        <v>9.21765481454063</v>
      </c>
      <c r="I20" s="11">
        <f t="shared" si="1"/>
        <v>2.1973472488545718</v>
      </c>
      <c r="J20" s="11">
        <v>9.089449882507324</v>
      </c>
      <c r="K20" s="11">
        <f t="shared" si="2"/>
        <v>2.5938716809556697</v>
      </c>
      <c r="L20" s="11">
        <v>9.544227600097656</v>
      </c>
      <c r="M20" s="11">
        <f t="shared" si="3"/>
        <v>1.3358098403760215</v>
      </c>
      <c r="N20" s="23">
        <f t="shared" si="4"/>
        <v>5.850132755221261</v>
      </c>
      <c r="O20" s="23">
        <f t="shared" si="5"/>
        <v>0.3458967781162677</v>
      </c>
      <c r="P20" s="23">
        <v>9.027222633361816</v>
      </c>
      <c r="Q20" s="11"/>
      <c r="R20" s="23"/>
      <c r="S20" s="11"/>
    </row>
    <row r="21" spans="1:19" ht="19.5" thickBot="1">
      <c r="A21" s="2">
        <v>13</v>
      </c>
      <c r="B21" s="2">
        <v>12.1</v>
      </c>
      <c r="C21" s="2">
        <v>9.36</v>
      </c>
      <c r="D21" s="2">
        <v>0.4</v>
      </c>
      <c r="E21" s="2">
        <v>11.51</v>
      </c>
      <c r="F21" s="2">
        <v>0.39</v>
      </c>
      <c r="G21" s="19">
        <v>0.38</v>
      </c>
      <c r="H21" s="11">
        <f t="shared" si="0"/>
        <v>11.954707435492509</v>
      </c>
      <c r="I21" s="11">
        <f t="shared" si="1"/>
        <v>0.02110992930116342</v>
      </c>
      <c r="J21" s="11">
        <v>11.889573097229004</v>
      </c>
      <c r="K21" s="11">
        <f t="shared" si="2"/>
        <v>0.0442794814097941</v>
      </c>
      <c r="L21" s="11">
        <v>11.569867134094238</v>
      </c>
      <c r="M21" s="11">
        <f t="shared" si="3"/>
        <v>0.281040855513456</v>
      </c>
      <c r="N21" s="23">
        <f t="shared" si="4"/>
        <v>20.68388056608581</v>
      </c>
      <c r="O21" s="23">
        <f t="shared" si="5"/>
        <v>0.6750862662960945</v>
      </c>
      <c r="P21" s="23">
        <v>11.881851196289062</v>
      </c>
      <c r="Q21" s="11"/>
      <c r="R21" s="23"/>
      <c r="S21" s="11"/>
    </row>
    <row r="22" spans="1:19" ht="19.5" thickBot="1">
      <c r="A22" s="2">
        <v>14</v>
      </c>
      <c r="B22" s="2">
        <v>9.7</v>
      </c>
      <c r="C22" s="2">
        <v>1.72</v>
      </c>
      <c r="D22" s="2">
        <v>0.28</v>
      </c>
      <c r="E22" s="2">
        <v>2.26</v>
      </c>
      <c r="F22" s="2">
        <v>0.82</v>
      </c>
      <c r="G22" s="19">
        <v>0.17</v>
      </c>
      <c r="H22" s="11">
        <f t="shared" si="0"/>
        <v>11.142493706036285</v>
      </c>
      <c r="I22" s="11">
        <f t="shared" si="1"/>
        <v>2.0807880919542994</v>
      </c>
      <c r="J22" s="11">
        <v>10.776907920837402</v>
      </c>
      <c r="K22" s="11">
        <f t="shared" si="2"/>
        <v>1.1597306699623384</v>
      </c>
      <c r="L22" s="11">
        <v>11.274935722351074</v>
      </c>
      <c r="M22" s="11">
        <f t="shared" si="3"/>
        <v>2.480422529537502</v>
      </c>
      <c r="N22" s="23">
        <f t="shared" si="4"/>
        <v>4.13719675334746</v>
      </c>
      <c r="O22" s="23">
        <f t="shared" si="5"/>
        <v>0.8920728370968521</v>
      </c>
      <c r="P22" s="23">
        <v>10.07819938659668</v>
      </c>
      <c r="Q22" s="11"/>
      <c r="R22" s="23"/>
      <c r="S22" s="11"/>
    </row>
    <row r="23" spans="1:19" ht="19.5" thickBot="1">
      <c r="A23" s="2">
        <v>15</v>
      </c>
      <c r="B23" s="2">
        <v>7</v>
      </c>
      <c r="C23" s="2">
        <v>0.59</v>
      </c>
      <c r="D23" s="2">
        <v>0.29</v>
      </c>
      <c r="E23" s="2">
        <v>0.6</v>
      </c>
      <c r="F23" s="2">
        <v>0.13</v>
      </c>
      <c r="G23" s="19">
        <v>0.35</v>
      </c>
      <c r="H23" s="11">
        <f t="shared" si="0"/>
        <v>7.544394942404222</v>
      </c>
      <c r="I23" s="11">
        <f t="shared" si="1"/>
        <v>0.29636585331529597</v>
      </c>
      <c r="J23" s="11">
        <v>7.911602020263672</v>
      </c>
      <c r="K23" s="11">
        <f t="shared" si="2"/>
        <v>0.831018243348808</v>
      </c>
      <c r="L23" s="11">
        <v>7.639545917510986</v>
      </c>
      <c r="M23" s="11">
        <f t="shared" si="3"/>
        <v>0.40901898060496933</v>
      </c>
      <c r="N23" s="23">
        <f t="shared" si="4"/>
        <v>1.4295414563523632</v>
      </c>
      <c r="O23" s="23">
        <f t="shared" si="5"/>
        <v>0.4122739821879315</v>
      </c>
      <c r="P23" s="23">
        <v>8.565230369567871</v>
      </c>
      <c r="Q23" s="11"/>
      <c r="R23" s="23"/>
      <c r="S23" s="11"/>
    </row>
    <row r="24" spans="1:19" ht="19.5" thickBot="1">
      <c r="A24" s="2">
        <v>16</v>
      </c>
      <c r="B24" s="2">
        <v>7.2</v>
      </c>
      <c r="C24" s="2">
        <v>0.28</v>
      </c>
      <c r="D24" s="2">
        <v>0.26</v>
      </c>
      <c r="E24" s="2">
        <v>0.3</v>
      </c>
      <c r="F24" s="2">
        <v>0.09</v>
      </c>
      <c r="G24" s="19">
        <v>0.15</v>
      </c>
      <c r="H24" s="11">
        <f t="shared" si="0"/>
        <v>7.617913874659153</v>
      </c>
      <c r="I24" s="11">
        <f t="shared" si="1"/>
        <v>0.17465200663262595</v>
      </c>
      <c r="J24" s="11">
        <v>7.68807315826416</v>
      </c>
      <c r="K24" s="11">
        <f t="shared" si="2"/>
        <v>0.23821540781795175</v>
      </c>
      <c r="L24" s="11">
        <v>7.549721717834473</v>
      </c>
      <c r="M24" s="11">
        <f t="shared" si="3"/>
        <v>0.12230527992509438</v>
      </c>
      <c r="N24" s="23">
        <f t="shared" si="4"/>
        <v>0.8084326849806589</v>
      </c>
      <c r="O24" s="23">
        <f t="shared" si="5"/>
        <v>0.20802862184523385</v>
      </c>
      <c r="P24" s="23">
        <v>7.995584011077881</v>
      </c>
      <c r="Q24" s="11"/>
      <c r="R24" s="23"/>
      <c r="S24" s="11"/>
    </row>
    <row r="25" spans="1:19" ht="19.5" thickBot="1">
      <c r="A25" s="2">
        <v>17</v>
      </c>
      <c r="B25" s="2">
        <v>8.2</v>
      </c>
      <c r="C25" s="2">
        <v>1.64</v>
      </c>
      <c r="D25" s="2">
        <v>0.29</v>
      </c>
      <c r="E25" s="2">
        <v>1.44</v>
      </c>
      <c r="F25" s="2">
        <v>0.2</v>
      </c>
      <c r="G25" s="19">
        <v>0.08</v>
      </c>
      <c r="H25" s="11">
        <f t="shared" si="0"/>
        <v>8.533066135039919</v>
      </c>
      <c r="I25" s="11">
        <f t="shared" si="1"/>
        <v>0.11093305031042978</v>
      </c>
      <c r="J25" s="11">
        <v>8.391548156738281</v>
      </c>
      <c r="K25" s="11">
        <f t="shared" si="2"/>
        <v>0.036690696349833435</v>
      </c>
      <c r="L25" s="11">
        <v>8.830422401428223</v>
      </c>
      <c r="M25" s="11">
        <f t="shared" si="3"/>
        <v>0.397432404222528</v>
      </c>
      <c r="N25" s="23">
        <f t="shared" si="4"/>
        <v>3.26495253717179</v>
      </c>
      <c r="O25" s="23">
        <f t="shared" si="5"/>
        <v>0.24988825567425832</v>
      </c>
      <c r="P25" s="23">
        <v>8.438411712646484</v>
      </c>
      <c r="Q25" s="11"/>
      <c r="R25" s="23"/>
      <c r="S25" s="11"/>
    </row>
    <row r="26" spans="1:19" ht="19.5" thickBot="1">
      <c r="A26" s="2">
        <v>18</v>
      </c>
      <c r="B26" s="2">
        <v>8.4</v>
      </c>
      <c r="C26" s="2">
        <v>0.09</v>
      </c>
      <c r="D26" s="2">
        <v>0.22</v>
      </c>
      <c r="E26" s="2">
        <v>0.05</v>
      </c>
      <c r="F26" s="2">
        <v>0.43</v>
      </c>
      <c r="G26" s="19">
        <v>0.2</v>
      </c>
      <c r="H26" s="11">
        <f t="shared" si="0"/>
        <v>8.829088271589663</v>
      </c>
      <c r="I26" s="11">
        <f t="shared" si="1"/>
        <v>0.1841167448158043</v>
      </c>
      <c r="J26" s="11">
        <v>8.798995971679688</v>
      </c>
      <c r="K26" s="11">
        <f t="shared" si="2"/>
        <v>0.1591977854166177</v>
      </c>
      <c r="L26" s="11">
        <v>8.276443481445312</v>
      </c>
      <c r="M26" s="11">
        <f t="shared" si="3"/>
        <v>0.015266213277354924</v>
      </c>
      <c r="N26" s="23">
        <f t="shared" si="4"/>
        <v>0.34254830891138316</v>
      </c>
      <c r="O26" s="23">
        <f t="shared" si="5"/>
        <v>0.5607352706660667</v>
      </c>
      <c r="P26" s="23">
        <v>8.763915061950684</v>
      </c>
      <c r="Q26" s="11"/>
      <c r="R26" s="23"/>
      <c r="S26" s="11"/>
    </row>
    <row r="27" spans="1:19" ht="19.5" thickBot="1">
      <c r="A27" s="2">
        <v>19</v>
      </c>
      <c r="B27" s="2">
        <v>13.1</v>
      </c>
      <c r="C27" s="2">
        <v>0.08</v>
      </c>
      <c r="D27" s="2">
        <v>0.25</v>
      </c>
      <c r="E27" s="2">
        <v>0.03</v>
      </c>
      <c r="F27" s="2">
        <v>0.73</v>
      </c>
      <c r="G27" s="19">
        <v>0.2</v>
      </c>
      <c r="H27" s="11">
        <f t="shared" si="0"/>
        <v>10.032980762854557</v>
      </c>
      <c r="I27" s="11">
        <f t="shared" si="1"/>
        <v>9.406607001020214</v>
      </c>
      <c r="J27" s="11">
        <v>9.835750579833984</v>
      </c>
      <c r="K27" s="11">
        <f t="shared" si="2"/>
        <v>10.655324277054167</v>
      </c>
      <c r="L27" s="11">
        <v>10.082953453063965</v>
      </c>
      <c r="M27" s="11">
        <f t="shared" si="3"/>
        <v>9.102569866378651</v>
      </c>
      <c r="N27" s="23">
        <f t="shared" si="4"/>
        <v>0.34149547939117786</v>
      </c>
      <c r="O27" s="23">
        <f t="shared" si="5"/>
        <v>0.8349582786071198</v>
      </c>
      <c r="P27" s="23">
        <v>9.411840438842773</v>
      </c>
      <c r="Q27" s="11"/>
      <c r="R27" s="23"/>
      <c r="S27" s="11"/>
    </row>
    <row r="28" spans="1:19" ht="19.5" thickBot="1">
      <c r="A28" s="2">
        <v>20</v>
      </c>
      <c r="B28" s="2">
        <v>8.7</v>
      </c>
      <c r="C28" s="2">
        <v>1.36</v>
      </c>
      <c r="D28" s="2">
        <v>0.26</v>
      </c>
      <c r="E28" s="2">
        <v>0.17</v>
      </c>
      <c r="F28" s="2">
        <v>0.99</v>
      </c>
      <c r="G28" s="19">
        <v>0.42</v>
      </c>
      <c r="H28" s="11">
        <f t="shared" si="0"/>
        <v>10.764014285587372</v>
      </c>
      <c r="I28" s="11">
        <f t="shared" si="1"/>
        <v>4.2601549711087525</v>
      </c>
      <c r="J28" s="11">
        <v>10.778609275817871</v>
      </c>
      <c r="K28" s="11">
        <f t="shared" si="2"/>
        <v>4.320616521516097</v>
      </c>
      <c r="L28" s="11">
        <v>10.764153480529785</v>
      </c>
      <c r="M28" s="11">
        <f t="shared" si="3"/>
        <v>4.260729591183229</v>
      </c>
      <c r="N28" s="23">
        <f t="shared" si="4"/>
        <v>1.7209491677544058</v>
      </c>
      <c r="O28" s="23">
        <f t="shared" si="5"/>
        <v>1.2570687407016454</v>
      </c>
      <c r="P28" s="23">
        <v>10.602532386779785</v>
      </c>
      <c r="Q28" s="11"/>
      <c r="R28" s="23"/>
      <c r="S28" s="11"/>
    </row>
    <row r="29" spans="8:19" ht="12.75">
      <c r="H29" s="15"/>
      <c r="I29" s="20">
        <f>SUM(I9:I28)^0.5/20/AVERAGE(B9:B28)</f>
        <v>0.03202089560284284</v>
      </c>
      <c r="J29" s="15"/>
      <c r="K29" s="20">
        <f>SUM(K9:K28)^0.5/20/AVERAGE(B9:B28)</f>
        <v>0.03252322087597465</v>
      </c>
      <c r="L29" s="15"/>
      <c r="M29" s="20">
        <f>SUM(M9:M28)^0.5/20/AVERAGE(B9:B28)</f>
        <v>0.0314064833553411</v>
      </c>
      <c r="N29" s="21"/>
      <c r="O29" s="24"/>
      <c r="P29" s="25"/>
      <c r="Q29" s="20">
        <f>SUM(Q9:Q28)^0.5/20/AVERAGE(B9:B28)</f>
        <v>0</v>
      </c>
      <c r="R29" s="25"/>
      <c r="S29" s="20"/>
    </row>
    <row r="30" spans="14:15" ht="12.75">
      <c r="N30" s="4"/>
      <c r="O30" s="4"/>
    </row>
    <row r="31" spans="14:15" ht="13.5" thickBot="1">
      <c r="N31" s="5"/>
      <c r="O31" s="5"/>
    </row>
    <row r="33" ht="13.5" thickBot="1"/>
    <row r="34" spans="14:19" ht="12.75">
      <c r="N34" s="6"/>
      <c r="O34" s="6"/>
      <c r="P34" s="6"/>
      <c r="Q34" s="6"/>
      <c r="R34" s="6"/>
      <c r="S34" s="6"/>
    </row>
    <row r="35" spans="14:19" ht="12.75">
      <c r="N35" s="4"/>
      <c r="O35" s="4"/>
      <c r="P35" s="4"/>
      <c r="Q35" s="4"/>
      <c r="R35" s="4"/>
      <c r="S35" s="4"/>
    </row>
    <row r="36" spans="14:19" ht="12.75">
      <c r="N36" s="4"/>
      <c r="O36" s="4"/>
      <c r="P36" s="4"/>
      <c r="Q36" s="4"/>
      <c r="R36" s="4"/>
      <c r="S36" s="4"/>
    </row>
    <row r="37" spans="14:19" ht="13.5" thickBot="1">
      <c r="N37" s="5"/>
      <c r="O37" s="5"/>
      <c r="P37" s="5"/>
      <c r="Q37" s="5"/>
      <c r="R37" s="5"/>
      <c r="S37" s="5"/>
    </row>
    <row r="38" ht="13.5" thickBot="1"/>
    <row r="39" spans="14:22" ht="12.75">
      <c r="N39" s="6"/>
      <c r="O39" s="6"/>
      <c r="P39" s="6"/>
      <c r="Q39" s="6"/>
      <c r="R39" s="6"/>
      <c r="S39" s="6"/>
      <c r="T39" s="6"/>
      <c r="U39" s="6"/>
      <c r="V39" s="6"/>
    </row>
    <row r="40" spans="14:22" ht="12.75">
      <c r="N40" s="4"/>
      <c r="O40" s="4"/>
      <c r="P40" s="4"/>
      <c r="Q40" s="4"/>
      <c r="R40" s="4"/>
      <c r="S40" s="4"/>
      <c r="T40" s="4"/>
      <c r="U40" s="4"/>
      <c r="V40" s="4"/>
    </row>
    <row r="41" spans="14:22" ht="12.75">
      <c r="N41" s="4"/>
      <c r="O41" s="4"/>
      <c r="P41" s="4"/>
      <c r="Q41" s="4"/>
      <c r="R41" s="4"/>
      <c r="S41" s="4"/>
      <c r="T41" s="4"/>
      <c r="U41" s="4"/>
      <c r="V41" s="4"/>
    </row>
    <row r="42" spans="14:22" ht="12.75">
      <c r="N42" s="4"/>
      <c r="O42" s="4"/>
      <c r="P42" s="4"/>
      <c r="Q42" s="4"/>
      <c r="R42" s="4"/>
      <c r="S42" s="4"/>
      <c r="T42" s="4"/>
      <c r="U42" s="4"/>
      <c r="V42" s="4"/>
    </row>
    <row r="43" spans="14:22" ht="12.75">
      <c r="N43" s="4"/>
      <c r="O43" s="4"/>
      <c r="P43" s="4"/>
      <c r="Q43" s="4"/>
      <c r="R43" s="4"/>
      <c r="S43" s="4"/>
      <c r="T43" s="4"/>
      <c r="U43" s="4"/>
      <c r="V43" s="4"/>
    </row>
    <row r="44" spans="14:22" ht="12.75">
      <c r="N44" s="4"/>
      <c r="O44" s="4"/>
      <c r="P44" s="4"/>
      <c r="Q44" s="4"/>
      <c r="R44" s="4"/>
      <c r="S44" s="4"/>
      <c r="T44" s="4"/>
      <c r="U44" s="4"/>
      <c r="V44" s="4"/>
    </row>
    <row r="45" spans="1:22" ht="13.5" thickBot="1">
      <c r="A45" s="49" t="s">
        <v>127</v>
      </c>
      <c r="B45" s="49"/>
      <c r="C45" s="49"/>
      <c r="D45" s="49"/>
      <c r="N45" s="5"/>
      <c r="O45" s="5"/>
      <c r="P45" s="5"/>
      <c r="Q45" s="5"/>
      <c r="R45" s="5"/>
      <c r="S45" s="5"/>
      <c r="T45" s="5"/>
      <c r="U45" s="5"/>
      <c r="V45" s="5"/>
    </row>
    <row r="47" spans="1:11" ht="12.75">
      <c r="A47" s="9"/>
      <c r="B47" s="9">
        <v>0.9955305523837986</v>
      </c>
      <c r="C47" s="9">
        <v>0.028219939787360947</v>
      </c>
      <c r="D47" s="9">
        <v>0.0510126591955984</v>
      </c>
      <c r="G47">
        <f>B47*B47+C47*C47+D47*D47</f>
        <v>0.9944797371293997</v>
      </c>
      <c r="I47">
        <v>0.9955305523837986</v>
      </c>
      <c r="J47">
        <v>0.028219939787360947</v>
      </c>
      <c r="K47">
        <v>0.0510126591955984</v>
      </c>
    </row>
    <row r="48" spans="1:11" ht="12.75">
      <c r="A48" s="9"/>
      <c r="B48" s="9">
        <v>0.8464460802025118</v>
      </c>
      <c r="C48" s="9">
        <v>-0.34337673858295464</v>
      </c>
      <c r="D48" s="9">
        <v>-0.057272914093372936</v>
      </c>
      <c r="I48">
        <v>0.8464460802025118</v>
      </c>
      <c r="J48">
        <v>-0.34337673858295464</v>
      </c>
      <c r="K48">
        <v>-0.057272914093372936</v>
      </c>
    </row>
    <row r="49" spans="1:11" ht="12.75">
      <c r="A49" s="9"/>
      <c r="B49" s="9">
        <v>-0.6007653298620976</v>
      </c>
      <c r="C49" s="9">
        <v>-0.34996120572651673</v>
      </c>
      <c r="D49" s="9">
        <v>0.40656682836975555</v>
      </c>
      <c r="I49">
        <v>-0.6007653298620976</v>
      </c>
      <c r="J49">
        <v>-0.34996120572651673</v>
      </c>
      <c r="K49">
        <v>0.40656682836975555</v>
      </c>
    </row>
    <row r="50" spans="1:11" ht="13.5" thickBot="1">
      <c r="A50" s="9"/>
      <c r="B50" s="9">
        <v>0.09142878169471208</v>
      </c>
      <c r="C50" s="9">
        <v>-0.9138777755026224</v>
      </c>
      <c r="D50" s="9">
        <v>-0.05672113437469278</v>
      </c>
      <c r="I50">
        <v>0.09142878169471208</v>
      </c>
      <c r="J50">
        <v>-0.9138777755026224</v>
      </c>
      <c r="K50">
        <v>-0.05672113437469278</v>
      </c>
    </row>
    <row r="51" spans="1:19" ht="12.75">
      <c r="A51" s="9"/>
      <c r="B51" s="9">
        <v>0.01446091199157778</v>
      </c>
      <c r="C51" s="9">
        <v>0.0572197240187216</v>
      </c>
      <c r="D51" s="9">
        <v>0.9659578832933485</v>
      </c>
      <c r="I51">
        <v>0.01446091199157778</v>
      </c>
      <c r="J51">
        <v>0.0572197240187216</v>
      </c>
      <c r="K51">
        <v>0.9659578832933485</v>
      </c>
      <c r="N51" s="6"/>
      <c r="O51" s="6"/>
      <c r="P51" s="6"/>
      <c r="R51" s="6"/>
      <c r="S51" s="6"/>
    </row>
    <row r="52" spans="1:19" ht="15.75">
      <c r="A52" s="46" t="s">
        <v>124</v>
      </c>
      <c r="B52" s="9">
        <f>SUMSQ(B47:B51)</f>
        <v>2.077039369081911</v>
      </c>
      <c r="C52" s="9">
        <f>SUMSQ(C47:C51)</f>
        <v>1.0796234804894265</v>
      </c>
      <c r="D52" s="9">
        <f>SUMSQ(D47:D51)</f>
        <v>1.1074709833989136</v>
      </c>
      <c r="I52">
        <v>2.077039369081911</v>
      </c>
      <c r="J52">
        <v>1.0796234804894265</v>
      </c>
      <c r="K52">
        <v>1.1074709833989138</v>
      </c>
      <c r="N52" s="4"/>
      <c r="O52" s="4"/>
      <c r="P52" s="4"/>
      <c r="R52" s="4"/>
      <c r="S52" s="4"/>
    </row>
    <row r="53" spans="1:19" ht="12.75">
      <c r="A53" s="47" t="s">
        <v>125</v>
      </c>
      <c r="B53" s="9">
        <f>B52/5</f>
        <v>0.41540787381638217</v>
      </c>
      <c r="C53" s="9">
        <f>C52/5</f>
        <v>0.21592469609788528</v>
      </c>
      <c r="D53" s="9">
        <f>D52/5</f>
        <v>0.2214941966797827</v>
      </c>
      <c r="I53">
        <v>0.41540787381638217</v>
      </c>
      <c r="J53">
        <v>0.21592469609788528</v>
      </c>
      <c r="K53">
        <v>0.22149419667978276</v>
      </c>
      <c r="N53" s="4"/>
      <c r="O53" s="4"/>
      <c r="P53" s="4"/>
      <c r="R53" s="4"/>
      <c r="S53" s="4"/>
    </row>
    <row r="54" spans="1:19" ht="12.75">
      <c r="A54" s="47" t="s">
        <v>126</v>
      </c>
      <c r="B54" s="9"/>
      <c r="C54" s="9"/>
      <c r="D54" s="9"/>
      <c r="N54" s="4"/>
      <c r="O54" s="4"/>
      <c r="P54" s="4"/>
      <c r="R54" s="4"/>
      <c r="S54" s="4"/>
    </row>
    <row r="55" spans="1:19" ht="12.75">
      <c r="A55" s="9"/>
      <c r="B55" s="9">
        <v>2.077039369081911</v>
      </c>
      <c r="C55" s="9">
        <v>1.0796234804894265</v>
      </c>
      <c r="D55" s="9">
        <v>1.1074709833989138</v>
      </c>
      <c r="N55" s="4"/>
      <c r="O55" s="4"/>
      <c r="P55" s="4"/>
      <c r="R55" s="4"/>
      <c r="S55" s="4"/>
    </row>
    <row r="56" spans="1:19" ht="12.75">
      <c r="A56" s="9"/>
      <c r="B56" s="9">
        <v>0.41540787381638217</v>
      </c>
      <c r="C56" s="9">
        <v>0.21592469609788528</v>
      </c>
      <c r="D56" s="9">
        <v>0.22149419667978276</v>
      </c>
      <c r="N56" s="4"/>
      <c r="O56" s="4"/>
      <c r="P56" s="4"/>
      <c r="R56" s="4"/>
      <c r="S56" s="4"/>
    </row>
    <row r="57" spans="14:19" ht="12.75">
      <c r="N57" s="4"/>
      <c r="O57" s="4"/>
      <c r="P57" s="4"/>
      <c r="R57" s="4"/>
      <c r="S57" s="4"/>
    </row>
    <row r="58" spans="14:19" ht="12.75">
      <c r="N58" s="4"/>
      <c r="O58" s="4"/>
      <c r="P58" s="4"/>
      <c r="R58" s="4"/>
      <c r="S58" s="4"/>
    </row>
    <row r="59" spans="14:19" ht="12.75">
      <c r="N59" s="4"/>
      <c r="O59" s="4"/>
      <c r="P59" s="4"/>
      <c r="R59" s="4"/>
      <c r="S59" s="4"/>
    </row>
    <row r="60" spans="14:19" ht="12.75">
      <c r="N60" s="4"/>
      <c r="O60" s="4"/>
      <c r="P60" s="4"/>
      <c r="R60" s="4"/>
      <c r="S60" s="4"/>
    </row>
    <row r="61" spans="14:19" ht="12.75">
      <c r="N61" s="4"/>
      <c r="O61" s="4"/>
      <c r="P61" s="4"/>
      <c r="R61" s="4"/>
      <c r="S61" s="4"/>
    </row>
    <row r="62" spans="14:19" ht="12.75">
      <c r="N62" s="4"/>
      <c r="O62" s="4"/>
      <c r="P62" s="4"/>
      <c r="R62" s="4"/>
      <c r="S62" s="4"/>
    </row>
    <row r="63" spans="14:19" ht="12.75">
      <c r="N63" s="4"/>
      <c r="O63" s="4"/>
      <c r="P63" s="4"/>
      <c r="R63" s="4"/>
      <c r="S63" s="4"/>
    </row>
    <row r="64" spans="14:19" ht="12.75">
      <c r="N64" s="4"/>
      <c r="O64" s="4"/>
      <c r="P64" s="4"/>
      <c r="R64" s="4"/>
      <c r="S64" s="4"/>
    </row>
    <row r="65" spans="14:19" ht="12.75">
      <c r="N65" s="4"/>
      <c r="O65" s="4"/>
      <c r="P65" s="4"/>
      <c r="R65" s="4"/>
      <c r="S65" s="4"/>
    </row>
    <row r="66" spans="14:19" ht="12.75">
      <c r="N66" s="4"/>
      <c r="O66" s="4"/>
      <c r="P66" s="4"/>
      <c r="R66" s="4"/>
      <c r="S66" s="4"/>
    </row>
    <row r="67" spans="14:19" ht="12.75">
      <c r="N67" s="4"/>
      <c r="O67" s="4"/>
      <c r="P67" s="4"/>
      <c r="R67" s="4"/>
      <c r="S67" s="4"/>
    </row>
    <row r="68" spans="14:19" ht="12.75">
      <c r="N68" s="4"/>
      <c r="O68" s="4"/>
      <c r="P68" s="4"/>
      <c r="R68" s="4"/>
      <c r="S68" s="4"/>
    </row>
    <row r="69" spans="14:19" ht="12.75">
      <c r="N69" s="4"/>
      <c r="O69" s="4"/>
      <c r="P69" s="4"/>
      <c r="R69" s="4"/>
      <c r="S69" s="4"/>
    </row>
    <row r="70" spans="14:19" ht="12.75">
      <c r="N70" s="4"/>
      <c r="O70" s="4"/>
      <c r="P70" s="4"/>
      <c r="R70" s="4"/>
      <c r="S70" s="4"/>
    </row>
    <row r="71" spans="14:19" ht="13.5" thickBot="1">
      <c r="N71" s="5"/>
      <c r="O71" s="5"/>
      <c r="P71" s="5"/>
      <c r="R71" s="5"/>
      <c r="S71" s="5"/>
    </row>
  </sheetData>
  <mergeCells count="1">
    <mergeCell ref="A45:D45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X22"/>
  <sheetViews>
    <sheetView tabSelected="1" workbookViewId="0" topLeftCell="A1">
      <selection activeCell="E5" sqref="E5"/>
    </sheetView>
  </sheetViews>
  <sheetFormatPr defaultColWidth="9.00390625" defaultRowHeight="12.75"/>
  <sheetData>
    <row r="1" ht="13.5" thickBot="1"/>
    <row r="2" spans="1:22" ht="21" thickBot="1">
      <c r="A2" s="7"/>
      <c r="B2" s="8" t="s">
        <v>6</v>
      </c>
      <c r="C2" s="8" t="s">
        <v>10</v>
      </c>
      <c r="D2" s="8" t="s">
        <v>11</v>
      </c>
      <c r="E2" s="8" t="s">
        <v>12</v>
      </c>
      <c r="F2" s="8" t="s">
        <v>13</v>
      </c>
      <c r="G2" s="8" t="s">
        <v>14</v>
      </c>
      <c r="J2" s="9"/>
      <c r="K2" s="9" t="s">
        <v>41</v>
      </c>
      <c r="L2" s="9" t="s">
        <v>42</v>
      </c>
      <c r="V2" t="s">
        <v>29</v>
      </c>
    </row>
    <row r="3" spans="1:22" ht="19.5" thickBot="1">
      <c r="A3" s="2">
        <v>1</v>
      </c>
      <c r="B3" s="2">
        <v>9.7</v>
      </c>
      <c r="C3" s="2">
        <v>1.59</v>
      </c>
      <c r="D3" s="2">
        <v>0.26</v>
      </c>
      <c r="E3" s="2">
        <v>2.05</v>
      </c>
      <c r="F3" s="2">
        <v>0.32</v>
      </c>
      <c r="G3" s="2">
        <v>0.14</v>
      </c>
      <c r="J3" s="16">
        <v>13</v>
      </c>
      <c r="K3" s="17">
        <v>-2.9996903683440777</v>
      </c>
      <c r="L3" s="17">
        <v>1.3170955960536102</v>
      </c>
      <c r="V3" t="s">
        <v>22</v>
      </c>
    </row>
    <row r="4" spans="1:22" ht="19.5" thickBot="1">
      <c r="A4" s="2">
        <v>2</v>
      </c>
      <c r="B4" s="2">
        <v>8.4</v>
      </c>
      <c r="C4" s="2">
        <v>0.34</v>
      </c>
      <c r="D4" s="2">
        <v>0.28</v>
      </c>
      <c r="E4" s="2">
        <v>0.46</v>
      </c>
      <c r="F4" s="2">
        <v>0.59</v>
      </c>
      <c r="G4" s="2">
        <v>0.66</v>
      </c>
      <c r="J4" s="16">
        <v>4</v>
      </c>
      <c r="K4" s="17">
        <v>-1.933819051451579</v>
      </c>
      <c r="L4" s="17">
        <v>0.03049085320779605</v>
      </c>
      <c r="V4" t="s">
        <v>23</v>
      </c>
    </row>
    <row r="5" spans="1:24" ht="19.5" thickBot="1">
      <c r="A5" s="2">
        <v>3</v>
      </c>
      <c r="B5" s="2">
        <v>9</v>
      </c>
      <c r="C5" s="2">
        <v>2.53</v>
      </c>
      <c r="D5" s="2">
        <v>0.31</v>
      </c>
      <c r="E5" s="2">
        <v>2.46</v>
      </c>
      <c r="F5" s="2">
        <v>0.3</v>
      </c>
      <c r="G5" s="2">
        <v>0.31</v>
      </c>
      <c r="J5" s="16">
        <v>10</v>
      </c>
      <c r="K5" s="17">
        <v>-1.11901022186816</v>
      </c>
      <c r="L5" s="17">
        <v>-2.716858433384664</v>
      </c>
      <c r="W5" t="s">
        <v>24</v>
      </c>
      <c r="X5" t="s">
        <v>24</v>
      </c>
    </row>
    <row r="6" spans="1:24" ht="19.5" thickBot="1">
      <c r="A6" s="2">
        <v>4</v>
      </c>
      <c r="B6" s="2">
        <v>9.9</v>
      </c>
      <c r="C6" s="2">
        <v>4.63</v>
      </c>
      <c r="D6" s="2">
        <v>0.4</v>
      </c>
      <c r="E6" s="2">
        <v>6.44</v>
      </c>
      <c r="F6" s="2">
        <v>0.43</v>
      </c>
      <c r="G6" s="2">
        <v>0.59</v>
      </c>
      <c r="J6" s="16">
        <v>3</v>
      </c>
      <c r="K6" s="9">
        <v>-0.26528624985017374</v>
      </c>
      <c r="L6" s="9">
        <v>0.33780859513535944</v>
      </c>
      <c r="W6" t="s">
        <v>25</v>
      </c>
      <c r="X6" t="s">
        <v>26</v>
      </c>
    </row>
    <row r="7" spans="1:24" ht="19.5" thickBot="1">
      <c r="A7" s="2">
        <v>5</v>
      </c>
      <c r="B7" s="2">
        <v>9.6</v>
      </c>
      <c r="C7" s="2">
        <v>2.16</v>
      </c>
      <c r="D7" s="2">
        <v>0.26</v>
      </c>
      <c r="E7" s="2">
        <v>2.16</v>
      </c>
      <c r="F7" s="2">
        <v>0.39</v>
      </c>
      <c r="G7" s="2">
        <v>0.16</v>
      </c>
      <c r="J7" s="16">
        <v>12</v>
      </c>
      <c r="K7" s="9">
        <v>-0.23519638747832008</v>
      </c>
      <c r="L7" s="9">
        <v>0.9454200786840775</v>
      </c>
      <c r="V7" t="s">
        <v>16</v>
      </c>
      <c r="W7">
        <v>0.36735957849420714</v>
      </c>
      <c r="X7">
        <v>0.6963795494168694</v>
      </c>
    </row>
    <row r="8" spans="1:24" ht="19.5" thickBot="1">
      <c r="A8" s="2">
        <v>6</v>
      </c>
      <c r="B8" s="2">
        <v>8.6</v>
      </c>
      <c r="C8" s="2">
        <v>2.16</v>
      </c>
      <c r="D8" s="2">
        <v>0.3</v>
      </c>
      <c r="E8" s="2">
        <v>2.69</v>
      </c>
      <c r="F8" s="2">
        <v>0.32</v>
      </c>
      <c r="G8" s="2">
        <v>0.17</v>
      </c>
      <c r="J8" s="16">
        <v>11</v>
      </c>
      <c r="K8" s="9">
        <v>-0.14104520747132507</v>
      </c>
      <c r="L8" s="9">
        <v>-0.16617328598469855</v>
      </c>
      <c r="V8" t="s">
        <v>30</v>
      </c>
      <c r="W8" s="10">
        <v>0.9618026687153356</v>
      </c>
      <c r="X8">
        <v>0.1307278956876485</v>
      </c>
    </row>
    <row r="9" spans="1:24" ht="19.5" thickBot="1">
      <c r="A9" s="2">
        <v>7</v>
      </c>
      <c r="B9" s="2">
        <v>12.5</v>
      </c>
      <c r="C9" s="2">
        <v>0.68</v>
      </c>
      <c r="D9" s="2">
        <v>0.29</v>
      </c>
      <c r="E9" s="2">
        <v>0.73</v>
      </c>
      <c r="F9" s="2">
        <v>0.42</v>
      </c>
      <c r="G9" s="2">
        <v>0.23</v>
      </c>
      <c r="J9" s="16">
        <v>6</v>
      </c>
      <c r="K9" s="9">
        <v>-0.04101526226540916</v>
      </c>
      <c r="L9" s="9">
        <v>0.6214727437124948</v>
      </c>
      <c r="V9" t="s">
        <v>31</v>
      </c>
      <c r="W9" s="10">
        <v>0.9390137780243571</v>
      </c>
      <c r="X9">
        <v>0.11868083744512936</v>
      </c>
    </row>
    <row r="10" spans="1:24" ht="19.5" thickBot="1">
      <c r="A10" s="2">
        <v>8</v>
      </c>
      <c r="B10" s="2">
        <v>7.6</v>
      </c>
      <c r="C10" s="2">
        <v>0.35</v>
      </c>
      <c r="D10" s="2">
        <v>0.26</v>
      </c>
      <c r="E10" s="2">
        <v>0.42</v>
      </c>
      <c r="F10" s="2">
        <v>0.21</v>
      </c>
      <c r="G10" s="2">
        <v>0.08</v>
      </c>
      <c r="J10" s="16">
        <v>2</v>
      </c>
      <c r="K10" s="17">
        <v>0.08368202359142071</v>
      </c>
      <c r="L10" s="17">
        <v>-1.4802380266073125</v>
      </c>
      <c r="V10" t="s">
        <v>32</v>
      </c>
      <c r="W10" s="10">
        <v>0.9811115587713758</v>
      </c>
      <c r="X10">
        <v>0.05160513754439395</v>
      </c>
    </row>
    <row r="11" spans="1:24" ht="19.5" thickBot="1">
      <c r="A11" s="2">
        <v>9</v>
      </c>
      <c r="B11" s="2">
        <v>6.9</v>
      </c>
      <c r="C11" s="2">
        <v>0.52</v>
      </c>
      <c r="D11" s="2">
        <v>0.24</v>
      </c>
      <c r="E11" s="2">
        <v>0.49</v>
      </c>
      <c r="F11" s="2">
        <v>0.2</v>
      </c>
      <c r="G11" s="2">
        <v>0.08</v>
      </c>
      <c r="J11" s="16">
        <v>14</v>
      </c>
      <c r="K11" s="17">
        <v>0.0870628662991244</v>
      </c>
      <c r="L11" s="17">
        <v>-0.46482206698111367</v>
      </c>
      <c r="V11" t="s">
        <v>33</v>
      </c>
      <c r="W11">
        <v>-0.059892683084834024</v>
      </c>
      <c r="X11" s="10">
        <v>0.9433306952015214</v>
      </c>
    </row>
    <row r="12" spans="1:24" ht="19.5" thickBot="1">
      <c r="A12" s="2">
        <v>10</v>
      </c>
      <c r="B12" s="2">
        <v>13.5</v>
      </c>
      <c r="C12" s="2">
        <v>3.42</v>
      </c>
      <c r="D12" s="2">
        <v>0.31</v>
      </c>
      <c r="E12" s="2">
        <v>3.02</v>
      </c>
      <c r="F12" s="2">
        <v>1.37</v>
      </c>
      <c r="G12" s="2">
        <v>0.73</v>
      </c>
      <c r="J12" s="16">
        <v>20</v>
      </c>
      <c r="K12" s="17">
        <v>0.23407056743901142</v>
      </c>
      <c r="L12" s="17">
        <v>-1.6581377809393802</v>
      </c>
      <c r="V12" t="s">
        <v>34</v>
      </c>
      <c r="W12">
        <v>0.3053993228941563</v>
      </c>
      <c r="X12" s="10">
        <v>0.719829566997847</v>
      </c>
    </row>
    <row r="13" spans="1:24" ht="19.5" thickBot="1">
      <c r="A13" s="2">
        <v>11</v>
      </c>
      <c r="B13" s="2">
        <v>9.7</v>
      </c>
      <c r="C13" s="2">
        <v>1.78</v>
      </c>
      <c r="D13" s="2">
        <v>0.3</v>
      </c>
      <c r="E13" s="2">
        <v>3.19</v>
      </c>
      <c r="F13" s="2">
        <v>0.73</v>
      </c>
      <c r="G13" s="2">
        <v>0.17</v>
      </c>
      <c r="J13" s="16">
        <v>5</v>
      </c>
      <c r="K13" s="9">
        <v>0.28147468054332836</v>
      </c>
      <c r="L13" s="9">
        <v>0.36916547479174333</v>
      </c>
      <c r="V13" t="s">
        <v>27</v>
      </c>
      <c r="W13">
        <v>3.001200079445068</v>
      </c>
      <c r="X13">
        <v>1.9268098969883092</v>
      </c>
    </row>
    <row r="14" spans="1:24" ht="19.5" thickBot="1">
      <c r="A14" s="2">
        <v>12</v>
      </c>
      <c r="B14" s="2">
        <v>10.7</v>
      </c>
      <c r="C14" s="2">
        <v>2.4</v>
      </c>
      <c r="D14" s="2">
        <v>0.32</v>
      </c>
      <c r="E14" s="2">
        <v>3.3</v>
      </c>
      <c r="F14" s="2">
        <v>0.25</v>
      </c>
      <c r="G14" s="2">
        <v>0.14</v>
      </c>
      <c r="J14" s="16">
        <v>17</v>
      </c>
      <c r="K14" s="9">
        <v>0.3605946956374141</v>
      </c>
      <c r="L14" s="9">
        <v>0.9333856989861864</v>
      </c>
      <c r="V14" t="s">
        <v>28</v>
      </c>
      <c r="W14">
        <v>0.5002000132408447</v>
      </c>
      <c r="X14">
        <v>0.32113498283138486</v>
      </c>
    </row>
    <row r="15" spans="1:12" ht="19.5" thickBot="1">
      <c r="A15" s="2">
        <v>13</v>
      </c>
      <c r="B15" s="2">
        <v>12.1</v>
      </c>
      <c r="C15" s="2">
        <v>9.36</v>
      </c>
      <c r="D15" s="2">
        <v>0.4</v>
      </c>
      <c r="E15" s="2">
        <v>11.51</v>
      </c>
      <c r="F15" s="2">
        <v>0.39</v>
      </c>
      <c r="G15" s="2">
        <v>0.38</v>
      </c>
      <c r="J15" s="16">
        <v>15</v>
      </c>
      <c r="K15" s="9">
        <v>0.37031834807283287</v>
      </c>
      <c r="L15" s="9">
        <v>0.25565802295535256</v>
      </c>
    </row>
    <row r="16" spans="1:12" ht="19.5" thickBot="1">
      <c r="A16" s="2">
        <v>14</v>
      </c>
      <c r="B16" s="2">
        <v>9.7</v>
      </c>
      <c r="C16" s="2">
        <v>1.72</v>
      </c>
      <c r="D16" s="2">
        <v>0.28</v>
      </c>
      <c r="E16" s="2">
        <v>2.26</v>
      </c>
      <c r="F16" s="2">
        <v>0.82</v>
      </c>
      <c r="G16" s="2">
        <v>0.17</v>
      </c>
      <c r="J16" s="16">
        <v>7</v>
      </c>
      <c r="K16" s="9">
        <v>0.38689380059320316</v>
      </c>
      <c r="L16" s="9">
        <v>0.009808935914357794</v>
      </c>
    </row>
    <row r="17" spans="1:12" ht="19.5" thickBot="1">
      <c r="A17" s="2">
        <v>15</v>
      </c>
      <c r="B17" s="2">
        <v>7</v>
      </c>
      <c r="C17" s="2">
        <v>0.59</v>
      </c>
      <c r="D17" s="2">
        <v>0.29</v>
      </c>
      <c r="E17" s="2">
        <v>0.6</v>
      </c>
      <c r="F17" s="2">
        <v>0.13</v>
      </c>
      <c r="G17" s="2">
        <v>0.35</v>
      </c>
      <c r="J17" s="16">
        <v>1</v>
      </c>
      <c r="K17" s="9">
        <v>0.41389795348124514</v>
      </c>
      <c r="L17" s="9">
        <v>0.5116943561769156</v>
      </c>
    </row>
    <row r="18" spans="1:12" ht="19.5" thickBot="1">
      <c r="A18" s="2">
        <v>16</v>
      </c>
      <c r="B18" s="2">
        <v>7.2</v>
      </c>
      <c r="C18" s="2">
        <v>0.28</v>
      </c>
      <c r="D18" s="2">
        <v>0.26</v>
      </c>
      <c r="E18" s="2">
        <v>0.3</v>
      </c>
      <c r="F18" s="2">
        <v>0.09</v>
      </c>
      <c r="G18" s="2">
        <v>0.15</v>
      </c>
      <c r="J18" s="16">
        <v>19</v>
      </c>
      <c r="K18" s="9">
        <v>0.7784042061358595</v>
      </c>
      <c r="L18" s="9">
        <v>-0.7109826216814922</v>
      </c>
    </row>
    <row r="19" spans="1:12" ht="19.5" thickBot="1">
      <c r="A19" s="2">
        <v>17</v>
      </c>
      <c r="B19" s="2">
        <v>8.2</v>
      </c>
      <c r="C19" s="2">
        <v>1.64</v>
      </c>
      <c r="D19" s="2">
        <v>0.29</v>
      </c>
      <c r="E19" s="2">
        <v>1.44</v>
      </c>
      <c r="F19" s="2">
        <v>0.2</v>
      </c>
      <c r="G19" s="2">
        <v>0.08</v>
      </c>
      <c r="J19" s="16">
        <v>16</v>
      </c>
      <c r="K19" s="9">
        <v>0.8527001745976249</v>
      </c>
      <c r="L19" s="9">
        <v>0.7225233475581354</v>
      </c>
    </row>
    <row r="20" spans="1:12" ht="19.5" thickBot="1">
      <c r="A20" s="2">
        <v>18</v>
      </c>
      <c r="B20" s="2">
        <v>8.4</v>
      </c>
      <c r="C20" s="2">
        <v>0.09</v>
      </c>
      <c r="D20" s="2">
        <v>0.22</v>
      </c>
      <c r="E20" s="2">
        <v>0.05</v>
      </c>
      <c r="F20" s="2">
        <v>0.43</v>
      </c>
      <c r="G20" s="2">
        <v>0.2</v>
      </c>
      <c r="J20" s="16">
        <v>8</v>
      </c>
      <c r="K20" s="9">
        <v>0.8665868120978151</v>
      </c>
      <c r="L20" s="9">
        <v>0.6793755755976674</v>
      </c>
    </row>
    <row r="21" spans="1:12" ht="19.5" thickBot="1">
      <c r="A21" s="2">
        <v>19</v>
      </c>
      <c r="B21" s="2">
        <v>13.1</v>
      </c>
      <c r="C21" s="2">
        <v>0.08</v>
      </c>
      <c r="D21" s="2">
        <v>0.25</v>
      </c>
      <c r="E21" s="2">
        <v>0.03</v>
      </c>
      <c r="F21" s="2">
        <v>0.73</v>
      </c>
      <c r="G21" s="2">
        <v>0.2</v>
      </c>
      <c r="J21" s="16">
        <v>9</v>
      </c>
      <c r="K21" s="9">
        <v>0.9705667176861005</v>
      </c>
      <c r="L21" s="9">
        <v>0.6637743487353495</v>
      </c>
    </row>
    <row r="22" spans="1:12" ht="19.5" thickBot="1">
      <c r="A22" s="2">
        <v>20</v>
      </c>
      <c r="B22" s="2">
        <v>8.7</v>
      </c>
      <c r="C22" s="2">
        <v>1.36</v>
      </c>
      <c r="D22" s="2">
        <v>0.26</v>
      </c>
      <c r="E22" s="2">
        <v>0.17</v>
      </c>
      <c r="F22" s="2">
        <v>0.99</v>
      </c>
      <c r="G22" s="2">
        <v>0.42</v>
      </c>
      <c r="J22" s="16">
        <v>18</v>
      </c>
      <c r="K22" s="9">
        <v>1.0488099025540607</v>
      </c>
      <c r="L22" s="9">
        <v>-0.2004614119303815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Z111"/>
  <sheetViews>
    <sheetView workbookViewId="0" topLeftCell="D1">
      <selection activeCell="K7" sqref="K7"/>
    </sheetView>
  </sheetViews>
  <sheetFormatPr defaultColWidth="9.00390625" defaultRowHeight="12.75"/>
  <cols>
    <col min="1" max="8" width="9.125" style="12" customWidth="1"/>
    <col min="9" max="9" width="15.375" style="12" customWidth="1"/>
    <col min="10" max="10" width="11.625" style="12" customWidth="1"/>
    <col min="11" max="12" width="9.125" style="12" customWidth="1"/>
    <col min="13" max="13" width="11.375" style="12" customWidth="1"/>
    <col min="14" max="25" width="9.125" style="12" customWidth="1"/>
    <col min="26" max="26" width="12.00390625" style="12" customWidth="1"/>
    <col min="27" max="16384" width="9.125" style="12" customWidth="1"/>
  </cols>
  <sheetData>
    <row r="1" spans="4:15" ht="13.5" thickBot="1">
      <c r="D1" s="51" t="s">
        <v>122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2:15" ht="60.75" customHeight="1" thickBot="1">
      <c r="B2" s="27" t="s">
        <v>43</v>
      </c>
      <c r="C2" s="28" t="s">
        <v>44</v>
      </c>
      <c r="D2" s="28" t="s">
        <v>45</v>
      </c>
      <c r="E2" s="28" t="s">
        <v>46</v>
      </c>
      <c r="F2" s="28" t="s">
        <v>47</v>
      </c>
      <c r="G2" s="28" t="s">
        <v>48</v>
      </c>
      <c r="H2" s="28" t="s">
        <v>49</v>
      </c>
      <c r="I2" s="28" t="s">
        <v>50</v>
      </c>
      <c r="J2" s="28" t="s">
        <v>51</v>
      </c>
      <c r="K2" s="28" t="s">
        <v>52</v>
      </c>
      <c r="L2" s="28" t="s">
        <v>53</v>
      </c>
      <c r="M2" s="28" t="s">
        <v>54</v>
      </c>
      <c r="N2" s="28" t="s">
        <v>55</v>
      </c>
      <c r="O2" s="28" t="s">
        <v>56</v>
      </c>
    </row>
    <row r="3" spans="2:21" ht="15.75" thickBot="1">
      <c r="B3" s="29"/>
      <c r="C3" s="30">
        <v>1</v>
      </c>
      <c r="D3" s="30">
        <v>2</v>
      </c>
      <c r="E3" s="30">
        <v>3</v>
      </c>
      <c r="F3" s="30">
        <v>4</v>
      </c>
      <c r="G3" s="30">
        <v>5</v>
      </c>
      <c r="H3" s="30">
        <v>6</v>
      </c>
      <c r="I3" s="30">
        <v>7</v>
      </c>
      <c r="J3" s="30">
        <v>8</v>
      </c>
      <c r="K3" s="30">
        <v>9</v>
      </c>
      <c r="L3" s="30">
        <v>10</v>
      </c>
      <c r="M3" s="30">
        <v>11</v>
      </c>
      <c r="N3" s="30">
        <v>12</v>
      </c>
      <c r="O3" s="30">
        <v>13</v>
      </c>
      <c r="S3" s="50" t="s">
        <v>119</v>
      </c>
      <c r="T3" s="50"/>
      <c r="U3" s="31"/>
    </row>
    <row r="4" spans="2:26" ht="24.75" thickBot="1">
      <c r="B4" s="29">
        <v>1</v>
      </c>
      <c r="C4" s="30">
        <v>1</v>
      </c>
      <c r="D4" s="30">
        <v>5</v>
      </c>
      <c r="E4" s="30">
        <v>1</v>
      </c>
      <c r="F4" s="30">
        <v>2</v>
      </c>
      <c r="G4" s="30">
        <v>1</v>
      </c>
      <c r="H4" s="30">
        <v>1</v>
      </c>
      <c r="I4" s="30">
        <v>1</v>
      </c>
      <c r="J4" s="30">
        <v>2</v>
      </c>
      <c r="K4" s="30">
        <v>6</v>
      </c>
      <c r="L4" s="30">
        <v>2</v>
      </c>
      <c r="M4" s="30">
        <v>4</v>
      </c>
      <c r="N4" s="30">
        <v>2</v>
      </c>
      <c r="O4" s="30">
        <v>1</v>
      </c>
      <c r="S4" s="32" t="s">
        <v>58</v>
      </c>
      <c r="T4" s="33" t="s">
        <v>59</v>
      </c>
      <c r="U4" s="31"/>
      <c r="V4" s="52" t="s">
        <v>118</v>
      </c>
      <c r="W4" s="50"/>
      <c r="Y4" s="52" t="s">
        <v>117</v>
      </c>
      <c r="Z4" s="50"/>
    </row>
    <row r="5" spans="2:26" ht="24.75" thickBot="1">
      <c r="B5" s="29">
        <v>2</v>
      </c>
      <c r="C5" s="30">
        <v>1</v>
      </c>
      <c r="D5" s="30">
        <v>2</v>
      </c>
      <c r="E5" s="30">
        <v>2</v>
      </c>
      <c r="F5" s="30">
        <v>2</v>
      </c>
      <c r="G5" s="30">
        <v>3</v>
      </c>
      <c r="H5" s="30">
        <v>1</v>
      </c>
      <c r="I5" s="30">
        <v>1</v>
      </c>
      <c r="J5" s="30">
        <v>2</v>
      </c>
      <c r="K5" s="30">
        <v>6</v>
      </c>
      <c r="L5" s="30">
        <v>1</v>
      </c>
      <c r="M5" s="30">
        <v>1</v>
      </c>
      <c r="N5" s="30">
        <v>1</v>
      </c>
      <c r="O5" s="30">
        <v>1</v>
      </c>
      <c r="S5" s="34">
        <v>1</v>
      </c>
      <c r="T5" s="35" t="s">
        <v>60</v>
      </c>
      <c r="U5" s="31"/>
      <c r="V5" s="36" t="s">
        <v>58</v>
      </c>
      <c r="W5" s="37" t="s">
        <v>65</v>
      </c>
      <c r="Y5" s="36" t="s">
        <v>58</v>
      </c>
      <c r="Z5" s="37" t="s">
        <v>68</v>
      </c>
    </row>
    <row r="6" spans="2:26" ht="15.75" thickBot="1">
      <c r="B6" s="29">
        <v>3</v>
      </c>
      <c r="C6" s="30">
        <v>1</v>
      </c>
      <c r="D6" s="30">
        <v>2</v>
      </c>
      <c r="E6" s="30">
        <v>2</v>
      </c>
      <c r="F6" s="30">
        <v>2</v>
      </c>
      <c r="G6" s="30">
        <v>1</v>
      </c>
      <c r="H6" s="30">
        <v>1</v>
      </c>
      <c r="I6" s="30">
        <v>1</v>
      </c>
      <c r="J6" s="30">
        <v>2</v>
      </c>
      <c r="K6" s="30">
        <v>5</v>
      </c>
      <c r="L6" s="30">
        <v>1</v>
      </c>
      <c r="M6" s="30">
        <v>3</v>
      </c>
      <c r="N6" s="30">
        <v>1</v>
      </c>
      <c r="O6" s="30">
        <v>1</v>
      </c>
      <c r="S6" s="34">
        <v>2</v>
      </c>
      <c r="T6" s="35" t="s">
        <v>61</v>
      </c>
      <c r="U6" s="31"/>
      <c r="V6" s="34">
        <v>1</v>
      </c>
      <c r="W6" s="38" t="s">
        <v>66</v>
      </c>
      <c r="Y6" s="34">
        <v>1</v>
      </c>
      <c r="Z6" s="38" t="s">
        <v>69</v>
      </c>
    </row>
    <row r="7" spans="2:26" ht="15.75" thickBot="1">
      <c r="B7" s="29">
        <v>4</v>
      </c>
      <c r="C7" s="30">
        <v>1</v>
      </c>
      <c r="D7" s="30">
        <v>4</v>
      </c>
      <c r="E7" s="30">
        <v>2</v>
      </c>
      <c r="F7" s="30">
        <v>4</v>
      </c>
      <c r="G7" s="30">
        <v>1</v>
      </c>
      <c r="H7" s="30">
        <v>1</v>
      </c>
      <c r="I7" s="30">
        <v>0</v>
      </c>
      <c r="J7" s="30">
        <v>2</v>
      </c>
      <c r="K7" s="30">
        <v>2</v>
      </c>
      <c r="L7" s="30">
        <v>2</v>
      </c>
      <c r="M7" s="30">
        <v>3</v>
      </c>
      <c r="N7" s="30">
        <v>3</v>
      </c>
      <c r="O7" s="30">
        <v>1</v>
      </c>
      <c r="S7" s="34">
        <v>3</v>
      </c>
      <c r="T7" s="35" t="s">
        <v>62</v>
      </c>
      <c r="U7" s="31"/>
      <c r="V7" s="34">
        <v>2</v>
      </c>
      <c r="W7" s="38" t="s">
        <v>67</v>
      </c>
      <c r="Y7" s="34">
        <v>2</v>
      </c>
      <c r="Z7" s="38" t="s">
        <v>70</v>
      </c>
    </row>
    <row r="8" spans="2:26" ht="36.75" thickBot="1">
      <c r="B8" s="29">
        <v>5</v>
      </c>
      <c r="C8" s="30">
        <v>1</v>
      </c>
      <c r="D8" s="30">
        <v>5</v>
      </c>
      <c r="E8" s="30">
        <v>1</v>
      </c>
      <c r="F8" s="30">
        <v>1</v>
      </c>
      <c r="G8" s="30">
        <v>1</v>
      </c>
      <c r="H8" s="30">
        <v>1</v>
      </c>
      <c r="I8" s="30">
        <v>1</v>
      </c>
      <c r="J8" s="30">
        <v>3</v>
      </c>
      <c r="K8" s="30">
        <v>6</v>
      </c>
      <c r="L8" s="30">
        <v>2</v>
      </c>
      <c r="M8" s="30">
        <v>3</v>
      </c>
      <c r="N8" s="30">
        <v>2</v>
      </c>
      <c r="O8" s="30">
        <v>1</v>
      </c>
      <c r="S8" s="34">
        <v>4</v>
      </c>
      <c r="T8" s="35" t="s">
        <v>63</v>
      </c>
      <c r="U8" s="31"/>
      <c r="Y8" s="34">
        <v>3</v>
      </c>
      <c r="Z8" s="38" t="s">
        <v>71</v>
      </c>
    </row>
    <row r="9" spans="2:26" ht="15.75" thickBot="1">
      <c r="B9" s="29">
        <v>6</v>
      </c>
      <c r="C9" s="30">
        <v>2</v>
      </c>
      <c r="D9" s="30">
        <v>1</v>
      </c>
      <c r="E9" s="30">
        <v>2</v>
      </c>
      <c r="F9" s="30">
        <v>2</v>
      </c>
      <c r="G9" s="30">
        <v>1</v>
      </c>
      <c r="H9" s="30">
        <v>3</v>
      </c>
      <c r="I9" s="30">
        <v>0</v>
      </c>
      <c r="J9" s="30">
        <v>4</v>
      </c>
      <c r="K9" s="30">
        <v>5</v>
      </c>
      <c r="L9" s="30">
        <v>2</v>
      </c>
      <c r="M9" s="30">
        <v>1</v>
      </c>
      <c r="N9" s="30">
        <v>1</v>
      </c>
      <c r="O9" s="30">
        <v>1</v>
      </c>
      <c r="S9" s="34">
        <v>5</v>
      </c>
      <c r="T9" s="35" t="s">
        <v>64</v>
      </c>
      <c r="U9" s="31"/>
      <c r="Y9" s="34">
        <v>4</v>
      </c>
      <c r="Z9" s="38" t="s">
        <v>72</v>
      </c>
    </row>
    <row r="10" spans="2:26" ht="36.75" customHeight="1" thickBot="1">
      <c r="B10" s="29">
        <v>7</v>
      </c>
      <c r="C10" s="30">
        <v>2</v>
      </c>
      <c r="D10" s="30">
        <v>5</v>
      </c>
      <c r="E10" s="30">
        <v>1</v>
      </c>
      <c r="F10" s="30">
        <v>1</v>
      </c>
      <c r="G10" s="30">
        <v>2</v>
      </c>
      <c r="H10" s="30">
        <v>1</v>
      </c>
      <c r="I10" s="30">
        <v>1</v>
      </c>
      <c r="J10" s="30">
        <v>3</v>
      </c>
      <c r="K10" s="30">
        <v>5</v>
      </c>
      <c r="L10" s="30">
        <v>2</v>
      </c>
      <c r="M10" s="30">
        <v>3</v>
      </c>
      <c r="N10" s="30">
        <v>3</v>
      </c>
      <c r="O10" s="30">
        <v>1</v>
      </c>
      <c r="S10" s="26"/>
      <c r="T10" s="31"/>
      <c r="U10" s="31"/>
      <c r="Y10" s="34">
        <v>5</v>
      </c>
      <c r="Z10" s="38" t="s">
        <v>73</v>
      </c>
    </row>
    <row r="11" spans="2:21" ht="15.75" thickBot="1">
      <c r="B11" s="29">
        <v>8</v>
      </c>
      <c r="C11" s="30">
        <v>2</v>
      </c>
      <c r="D11" s="30">
        <v>1</v>
      </c>
      <c r="E11" s="30">
        <v>1</v>
      </c>
      <c r="F11" s="30">
        <v>2</v>
      </c>
      <c r="G11" s="30">
        <v>2</v>
      </c>
      <c r="H11" s="30">
        <v>1</v>
      </c>
      <c r="I11" s="30">
        <v>0</v>
      </c>
      <c r="J11" s="30">
        <v>2</v>
      </c>
      <c r="K11" s="30">
        <v>6</v>
      </c>
      <c r="L11" s="30">
        <v>3</v>
      </c>
      <c r="M11" s="30">
        <v>1</v>
      </c>
      <c r="N11" s="30">
        <v>1</v>
      </c>
      <c r="O11" s="30">
        <v>1</v>
      </c>
      <c r="U11" s="31"/>
    </row>
    <row r="12" spans="2:21" ht="15.75" thickBot="1">
      <c r="B12" s="29">
        <v>9</v>
      </c>
      <c r="C12" s="30">
        <v>1</v>
      </c>
      <c r="D12" s="30">
        <v>4</v>
      </c>
      <c r="E12" s="30">
        <v>2</v>
      </c>
      <c r="F12" s="30">
        <v>2</v>
      </c>
      <c r="G12" s="30">
        <v>1</v>
      </c>
      <c r="H12" s="30">
        <v>1</v>
      </c>
      <c r="I12" s="30">
        <v>1</v>
      </c>
      <c r="J12" s="30">
        <v>3</v>
      </c>
      <c r="K12" s="30">
        <v>6</v>
      </c>
      <c r="L12" s="30">
        <v>3</v>
      </c>
      <c r="M12" s="30">
        <v>4</v>
      </c>
      <c r="N12" s="30">
        <v>1</v>
      </c>
      <c r="O12" s="30">
        <v>1</v>
      </c>
      <c r="S12" s="52" t="s">
        <v>116</v>
      </c>
      <c r="T12" s="50"/>
      <c r="U12" s="31"/>
    </row>
    <row r="13" spans="2:26" ht="24.75" thickBot="1">
      <c r="B13" s="29">
        <v>10</v>
      </c>
      <c r="C13" s="30">
        <v>1</v>
      </c>
      <c r="D13" s="30">
        <v>5</v>
      </c>
      <c r="E13" s="30">
        <v>1</v>
      </c>
      <c r="F13" s="30">
        <v>3</v>
      </c>
      <c r="G13" s="30">
        <v>1</v>
      </c>
      <c r="H13" s="30">
        <v>1</v>
      </c>
      <c r="I13" s="30">
        <v>1</v>
      </c>
      <c r="J13" s="30">
        <v>3</v>
      </c>
      <c r="K13" s="30">
        <v>6</v>
      </c>
      <c r="L13" s="30">
        <v>2</v>
      </c>
      <c r="M13" s="30">
        <v>3</v>
      </c>
      <c r="N13" s="30">
        <v>2</v>
      </c>
      <c r="O13" s="30">
        <v>1</v>
      </c>
      <c r="S13" s="32" t="s">
        <v>58</v>
      </c>
      <c r="T13" s="37" t="s">
        <v>74</v>
      </c>
      <c r="U13" s="31"/>
      <c r="V13" s="52" t="s">
        <v>115</v>
      </c>
      <c r="W13" s="50"/>
      <c r="Y13" s="53" t="s">
        <v>114</v>
      </c>
      <c r="Z13" s="54"/>
    </row>
    <row r="14" spans="2:26" ht="24.75" thickBot="1">
      <c r="B14" s="29">
        <v>11</v>
      </c>
      <c r="C14" s="30">
        <v>2</v>
      </c>
      <c r="D14" s="30">
        <v>5</v>
      </c>
      <c r="E14" s="30">
        <v>1</v>
      </c>
      <c r="F14" s="30">
        <v>3</v>
      </c>
      <c r="G14" s="30">
        <v>2</v>
      </c>
      <c r="H14" s="30">
        <v>1</v>
      </c>
      <c r="I14" s="30">
        <v>0</v>
      </c>
      <c r="J14" s="30">
        <v>3</v>
      </c>
      <c r="K14" s="30">
        <v>6</v>
      </c>
      <c r="L14" s="30">
        <v>2</v>
      </c>
      <c r="M14" s="30">
        <v>3</v>
      </c>
      <c r="N14" s="30">
        <v>2</v>
      </c>
      <c r="O14" s="30">
        <v>1</v>
      </c>
      <c r="S14" s="34">
        <v>1</v>
      </c>
      <c r="T14" s="38" t="s">
        <v>75</v>
      </c>
      <c r="U14" s="31"/>
      <c r="V14" s="32" t="s">
        <v>58</v>
      </c>
      <c r="W14" s="37" t="s">
        <v>79</v>
      </c>
      <c r="Y14" s="32" t="s">
        <v>58</v>
      </c>
      <c r="Z14" s="33" t="s">
        <v>83</v>
      </c>
    </row>
    <row r="15" spans="2:26" ht="36.75" thickBot="1">
      <c r="B15" s="29">
        <v>12</v>
      </c>
      <c r="C15" s="30">
        <v>2</v>
      </c>
      <c r="D15" s="30">
        <v>3</v>
      </c>
      <c r="E15" s="30">
        <v>2</v>
      </c>
      <c r="F15" s="30">
        <v>4</v>
      </c>
      <c r="G15" s="30">
        <v>1</v>
      </c>
      <c r="H15" s="30">
        <v>3</v>
      </c>
      <c r="I15" s="30">
        <v>1</v>
      </c>
      <c r="J15" s="30">
        <v>4</v>
      </c>
      <c r="K15" s="30">
        <v>5</v>
      </c>
      <c r="L15" s="30">
        <v>1</v>
      </c>
      <c r="M15" s="30">
        <v>1</v>
      </c>
      <c r="N15" s="30">
        <v>1</v>
      </c>
      <c r="O15" s="30">
        <v>1</v>
      </c>
      <c r="S15" s="34">
        <v>2</v>
      </c>
      <c r="T15" s="38" t="s">
        <v>76</v>
      </c>
      <c r="U15" s="31"/>
      <c r="V15" s="34">
        <v>1</v>
      </c>
      <c r="W15" s="38" t="s">
        <v>80</v>
      </c>
      <c r="Y15" s="34">
        <v>1</v>
      </c>
      <c r="Z15" s="38" t="s">
        <v>84</v>
      </c>
    </row>
    <row r="16" spans="2:26" ht="15.75" thickBot="1">
      <c r="B16" s="29">
        <v>13</v>
      </c>
      <c r="C16" s="30">
        <v>2</v>
      </c>
      <c r="D16" s="30">
        <v>1</v>
      </c>
      <c r="E16" s="30">
        <v>2</v>
      </c>
      <c r="F16" s="30">
        <v>2</v>
      </c>
      <c r="G16" s="30">
        <v>1</v>
      </c>
      <c r="H16" s="30">
        <v>1</v>
      </c>
      <c r="I16" s="30">
        <v>0</v>
      </c>
      <c r="J16" s="30">
        <v>4</v>
      </c>
      <c r="K16" s="30">
        <v>6</v>
      </c>
      <c r="L16" s="30">
        <v>1</v>
      </c>
      <c r="M16" s="30">
        <v>1</v>
      </c>
      <c r="N16" s="30">
        <v>1</v>
      </c>
      <c r="O16" s="30">
        <v>1</v>
      </c>
      <c r="S16" s="34">
        <v>3</v>
      </c>
      <c r="T16" s="38" t="s">
        <v>77</v>
      </c>
      <c r="U16" s="31"/>
      <c r="V16" s="34">
        <v>2</v>
      </c>
      <c r="W16" s="38" t="s">
        <v>81</v>
      </c>
      <c r="Y16" s="34">
        <v>2</v>
      </c>
      <c r="Z16" s="38" t="s">
        <v>85</v>
      </c>
    </row>
    <row r="17" spans="2:26" ht="15.75" thickBot="1">
      <c r="B17" s="29">
        <v>14</v>
      </c>
      <c r="C17" s="30">
        <v>2</v>
      </c>
      <c r="D17" s="30">
        <v>3</v>
      </c>
      <c r="E17" s="30">
        <v>2</v>
      </c>
      <c r="F17" s="30">
        <v>4</v>
      </c>
      <c r="G17" s="30">
        <v>2</v>
      </c>
      <c r="H17" s="30">
        <v>3</v>
      </c>
      <c r="I17" s="30">
        <v>1</v>
      </c>
      <c r="J17" s="30">
        <v>4</v>
      </c>
      <c r="K17" s="30">
        <v>6</v>
      </c>
      <c r="L17" s="30">
        <v>1</v>
      </c>
      <c r="M17" s="30">
        <v>1</v>
      </c>
      <c r="N17" s="30">
        <v>1</v>
      </c>
      <c r="O17" s="30">
        <v>2</v>
      </c>
      <c r="S17" s="34">
        <v>4</v>
      </c>
      <c r="T17" s="38" t="s">
        <v>78</v>
      </c>
      <c r="U17" s="31"/>
      <c r="V17" s="34">
        <v>3</v>
      </c>
      <c r="W17" s="38" t="s">
        <v>82</v>
      </c>
      <c r="Y17" s="34">
        <v>3</v>
      </c>
      <c r="Z17" s="38" t="s">
        <v>86</v>
      </c>
    </row>
    <row r="18" spans="2:26" ht="15.75" thickBot="1">
      <c r="B18" s="29">
        <v>15</v>
      </c>
      <c r="C18" s="30">
        <v>2</v>
      </c>
      <c r="D18" s="30">
        <v>2</v>
      </c>
      <c r="E18" s="30">
        <v>2</v>
      </c>
      <c r="F18" s="30">
        <v>2</v>
      </c>
      <c r="G18" s="30">
        <v>1</v>
      </c>
      <c r="H18" s="30">
        <v>1</v>
      </c>
      <c r="I18" s="30">
        <v>1</v>
      </c>
      <c r="J18" s="30">
        <v>4</v>
      </c>
      <c r="K18" s="30">
        <v>5</v>
      </c>
      <c r="L18" s="30">
        <v>2</v>
      </c>
      <c r="M18" s="30">
        <v>4</v>
      </c>
      <c r="N18" s="30">
        <v>1</v>
      </c>
      <c r="O18" s="30">
        <v>1</v>
      </c>
      <c r="U18" s="31"/>
      <c r="Y18" s="34">
        <v>4</v>
      </c>
      <c r="Z18" s="38" t="s">
        <v>87</v>
      </c>
    </row>
    <row r="19" spans="2:26" ht="24.75" thickBot="1">
      <c r="B19" s="29">
        <v>16</v>
      </c>
      <c r="C19" s="30">
        <v>2</v>
      </c>
      <c r="D19" s="30">
        <v>3</v>
      </c>
      <c r="E19" s="30">
        <v>1</v>
      </c>
      <c r="F19" s="30">
        <v>2</v>
      </c>
      <c r="G19" s="30">
        <v>2</v>
      </c>
      <c r="H19" s="30">
        <v>1</v>
      </c>
      <c r="I19" s="30">
        <v>1</v>
      </c>
      <c r="J19" s="30">
        <v>2</v>
      </c>
      <c r="K19" s="30">
        <v>3</v>
      </c>
      <c r="L19" s="30">
        <v>3</v>
      </c>
      <c r="M19" s="30">
        <v>1</v>
      </c>
      <c r="N19" s="30">
        <v>1</v>
      </c>
      <c r="O19" s="30">
        <v>1</v>
      </c>
      <c r="U19" s="31"/>
      <c r="Y19" s="34">
        <v>5</v>
      </c>
      <c r="Z19" s="38" t="s">
        <v>88</v>
      </c>
    </row>
    <row r="20" spans="2:26" ht="24.75" thickBot="1">
      <c r="B20" s="29">
        <v>17</v>
      </c>
      <c r="C20" s="30">
        <v>2</v>
      </c>
      <c r="D20" s="30">
        <v>4</v>
      </c>
      <c r="E20" s="30">
        <v>2</v>
      </c>
      <c r="F20" s="30">
        <v>3</v>
      </c>
      <c r="G20" s="30">
        <v>2</v>
      </c>
      <c r="H20" s="30">
        <v>3</v>
      </c>
      <c r="I20" s="30">
        <v>1</v>
      </c>
      <c r="J20" s="30">
        <v>2</v>
      </c>
      <c r="K20" s="30">
        <v>4</v>
      </c>
      <c r="L20" s="30">
        <v>2</v>
      </c>
      <c r="M20" s="30">
        <v>4</v>
      </c>
      <c r="N20" s="30">
        <v>2</v>
      </c>
      <c r="O20" s="30">
        <v>1</v>
      </c>
      <c r="S20" s="50" t="s">
        <v>113</v>
      </c>
      <c r="T20" s="50"/>
      <c r="U20" s="31"/>
      <c r="Y20" s="34">
        <v>6</v>
      </c>
      <c r="Z20" s="38" t="s">
        <v>89</v>
      </c>
    </row>
    <row r="21" spans="2:21" ht="24.75" thickBot="1">
      <c r="B21" s="29">
        <v>18</v>
      </c>
      <c r="C21" s="30">
        <v>3</v>
      </c>
      <c r="D21" s="30">
        <v>2</v>
      </c>
      <c r="E21" s="30">
        <v>2</v>
      </c>
      <c r="F21" s="30">
        <v>2</v>
      </c>
      <c r="G21" s="30">
        <v>3</v>
      </c>
      <c r="H21" s="30">
        <v>1</v>
      </c>
      <c r="I21" s="30">
        <v>1</v>
      </c>
      <c r="J21" s="30">
        <v>4</v>
      </c>
      <c r="K21" s="30">
        <v>4</v>
      </c>
      <c r="L21" s="30">
        <v>2</v>
      </c>
      <c r="M21" s="30">
        <v>4</v>
      </c>
      <c r="N21" s="30">
        <v>1</v>
      </c>
      <c r="O21" s="30">
        <v>2</v>
      </c>
      <c r="S21" s="32" t="s">
        <v>58</v>
      </c>
      <c r="T21" s="33" t="s">
        <v>90</v>
      </c>
      <c r="U21" s="31"/>
    </row>
    <row r="22" spans="2:21" ht="60.75" thickBot="1">
      <c r="B22" s="29">
        <v>19</v>
      </c>
      <c r="C22" s="30">
        <v>4</v>
      </c>
      <c r="D22" s="30">
        <v>3</v>
      </c>
      <c r="E22" s="30">
        <v>1</v>
      </c>
      <c r="F22" s="30">
        <v>4</v>
      </c>
      <c r="G22" s="30">
        <v>2</v>
      </c>
      <c r="H22" s="30">
        <v>3</v>
      </c>
      <c r="I22" s="30">
        <v>0</v>
      </c>
      <c r="J22" s="30">
        <v>2</v>
      </c>
      <c r="K22" s="30">
        <v>2</v>
      </c>
      <c r="L22" s="30">
        <v>2</v>
      </c>
      <c r="M22" s="30">
        <v>4</v>
      </c>
      <c r="N22" s="30">
        <v>3</v>
      </c>
      <c r="O22" s="30">
        <v>3</v>
      </c>
      <c r="S22" s="39">
        <v>1</v>
      </c>
      <c r="T22" s="38" t="s">
        <v>91</v>
      </c>
      <c r="U22" s="31"/>
    </row>
    <row r="23" spans="2:21" ht="108.75" thickBot="1">
      <c r="B23" s="29">
        <v>20</v>
      </c>
      <c r="C23" s="30">
        <v>3</v>
      </c>
      <c r="D23" s="30">
        <v>4</v>
      </c>
      <c r="E23" s="30">
        <v>1</v>
      </c>
      <c r="F23" s="30">
        <v>2</v>
      </c>
      <c r="G23" s="30">
        <v>3</v>
      </c>
      <c r="H23" s="30">
        <v>1</v>
      </c>
      <c r="I23" s="30">
        <v>1</v>
      </c>
      <c r="J23" s="30">
        <v>2</v>
      </c>
      <c r="K23" s="30">
        <v>2</v>
      </c>
      <c r="L23" s="30">
        <v>3</v>
      </c>
      <c r="M23" s="30">
        <v>3</v>
      </c>
      <c r="N23" s="30">
        <v>3</v>
      </c>
      <c r="O23" s="30">
        <v>3</v>
      </c>
      <c r="S23" s="39">
        <v>2</v>
      </c>
      <c r="T23" s="38" t="s">
        <v>92</v>
      </c>
      <c r="U23" s="31"/>
    </row>
    <row r="24" spans="2:21" ht="48.75" thickBot="1">
      <c r="B24" s="29">
        <v>21</v>
      </c>
      <c r="C24" s="30">
        <v>3</v>
      </c>
      <c r="D24" s="30">
        <v>1</v>
      </c>
      <c r="E24" s="30">
        <v>2</v>
      </c>
      <c r="F24" s="30">
        <v>2</v>
      </c>
      <c r="G24" s="30">
        <v>2</v>
      </c>
      <c r="H24" s="30">
        <v>1</v>
      </c>
      <c r="I24" s="30">
        <v>0</v>
      </c>
      <c r="J24" s="30">
        <v>2</v>
      </c>
      <c r="K24" s="30">
        <v>4</v>
      </c>
      <c r="L24" s="30">
        <v>1</v>
      </c>
      <c r="M24" s="30">
        <v>2</v>
      </c>
      <c r="N24" s="30">
        <v>1</v>
      </c>
      <c r="O24" s="30">
        <v>2</v>
      </c>
      <c r="S24" s="39">
        <v>3</v>
      </c>
      <c r="T24" s="38" t="s">
        <v>93</v>
      </c>
      <c r="U24" s="31"/>
    </row>
    <row r="25" spans="2:26" ht="48.75" thickBot="1">
      <c r="B25" s="29">
        <v>22</v>
      </c>
      <c r="C25" s="30">
        <v>2</v>
      </c>
      <c r="D25" s="30">
        <v>2</v>
      </c>
      <c r="E25" s="30">
        <v>1</v>
      </c>
      <c r="F25" s="30">
        <v>2</v>
      </c>
      <c r="G25" s="30">
        <v>2</v>
      </c>
      <c r="H25" s="30">
        <v>1</v>
      </c>
      <c r="I25" s="30">
        <v>1</v>
      </c>
      <c r="J25" s="30">
        <v>3</v>
      </c>
      <c r="K25" s="30">
        <v>5</v>
      </c>
      <c r="L25" s="30">
        <v>1</v>
      </c>
      <c r="M25" s="30">
        <v>1</v>
      </c>
      <c r="N25" s="30">
        <v>2</v>
      </c>
      <c r="O25" s="30">
        <v>1</v>
      </c>
      <c r="S25" s="39">
        <v>4</v>
      </c>
      <c r="T25" s="38" t="s">
        <v>94</v>
      </c>
      <c r="U25" s="31"/>
      <c r="Y25" s="52" t="s">
        <v>97</v>
      </c>
      <c r="Z25" s="50"/>
    </row>
    <row r="26" spans="2:26" ht="24.75" thickBot="1">
      <c r="B26" s="29">
        <v>23</v>
      </c>
      <c r="C26" s="30">
        <v>5</v>
      </c>
      <c r="D26" s="30">
        <v>2</v>
      </c>
      <c r="E26" s="30">
        <v>2</v>
      </c>
      <c r="F26" s="30">
        <v>2</v>
      </c>
      <c r="G26" s="30">
        <v>3</v>
      </c>
      <c r="H26" s="30">
        <v>2</v>
      </c>
      <c r="I26" s="30">
        <v>1</v>
      </c>
      <c r="J26" s="30">
        <v>2</v>
      </c>
      <c r="K26" s="30">
        <v>1</v>
      </c>
      <c r="L26" s="30">
        <v>2</v>
      </c>
      <c r="M26" s="30">
        <v>2</v>
      </c>
      <c r="N26" s="30">
        <v>2</v>
      </c>
      <c r="O26" s="30">
        <v>4</v>
      </c>
      <c r="S26" s="40">
        <v>5</v>
      </c>
      <c r="T26" s="41" t="s">
        <v>95</v>
      </c>
      <c r="U26" s="31"/>
      <c r="Y26" s="32" t="s">
        <v>58</v>
      </c>
      <c r="Z26" s="33" t="s">
        <v>97</v>
      </c>
    </row>
    <row r="27" spans="2:26" ht="72.75" thickBot="1">
      <c r="B27" s="29">
        <v>24</v>
      </c>
      <c r="C27" s="30">
        <v>3</v>
      </c>
      <c r="D27" s="30">
        <v>5</v>
      </c>
      <c r="E27" s="30">
        <v>2</v>
      </c>
      <c r="F27" s="30">
        <v>5</v>
      </c>
      <c r="G27" s="30">
        <v>1</v>
      </c>
      <c r="H27" s="30">
        <v>3</v>
      </c>
      <c r="I27" s="30">
        <v>0</v>
      </c>
      <c r="J27" s="30">
        <v>3</v>
      </c>
      <c r="K27" s="30">
        <v>5</v>
      </c>
      <c r="L27" s="30">
        <v>1</v>
      </c>
      <c r="M27" s="30">
        <v>3</v>
      </c>
      <c r="N27" s="30">
        <v>2</v>
      </c>
      <c r="O27" s="30">
        <v>1</v>
      </c>
      <c r="S27" s="42">
        <v>6</v>
      </c>
      <c r="T27" s="38" t="s">
        <v>96</v>
      </c>
      <c r="U27" s="31"/>
      <c r="Y27" s="34">
        <v>1</v>
      </c>
      <c r="Z27" s="38" t="s">
        <v>98</v>
      </c>
    </row>
    <row r="28" spans="2:26" ht="108.75" thickBot="1">
      <c r="B28" s="29">
        <v>25</v>
      </c>
      <c r="C28" s="30">
        <v>3</v>
      </c>
      <c r="D28" s="30">
        <v>3</v>
      </c>
      <c r="E28" s="30">
        <v>2</v>
      </c>
      <c r="F28" s="30">
        <v>4</v>
      </c>
      <c r="G28" s="30">
        <v>3</v>
      </c>
      <c r="H28" s="30">
        <v>3</v>
      </c>
      <c r="I28" s="30">
        <v>0</v>
      </c>
      <c r="J28" s="30">
        <v>2</v>
      </c>
      <c r="K28" s="30">
        <v>3</v>
      </c>
      <c r="L28" s="30">
        <v>1</v>
      </c>
      <c r="M28" s="30">
        <v>2</v>
      </c>
      <c r="N28" s="30">
        <v>2</v>
      </c>
      <c r="O28" s="30">
        <v>1</v>
      </c>
      <c r="U28" s="31"/>
      <c r="Y28" s="34">
        <v>2</v>
      </c>
      <c r="Z28" s="38" t="s">
        <v>99</v>
      </c>
    </row>
    <row r="29" spans="2:26" ht="108.75" thickBot="1">
      <c r="B29" s="29">
        <v>26</v>
      </c>
      <c r="C29" s="30">
        <v>3</v>
      </c>
      <c r="D29" s="30">
        <v>5</v>
      </c>
      <c r="E29" s="30">
        <v>1</v>
      </c>
      <c r="F29" s="30">
        <v>3</v>
      </c>
      <c r="G29" s="30">
        <v>2</v>
      </c>
      <c r="H29" s="30">
        <v>3</v>
      </c>
      <c r="I29" s="30">
        <v>1</v>
      </c>
      <c r="J29" s="30">
        <v>1</v>
      </c>
      <c r="K29" s="30">
        <v>4</v>
      </c>
      <c r="L29" s="30">
        <v>1</v>
      </c>
      <c r="M29" s="30">
        <v>4</v>
      </c>
      <c r="N29" s="30">
        <v>3</v>
      </c>
      <c r="O29" s="30">
        <v>3</v>
      </c>
      <c r="U29" s="31"/>
      <c r="Y29" s="34">
        <v>3</v>
      </c>
      <c r="Z29" s="38" t="s">
        <v>100</v>
      </c>
    </row>
    <row r="30" spans="2:26" ht="108.75" thickBot="1">
      <c r="B30" s="29">
        <v>27</v>
      </c>
      <c r="C30" s="30">
        <v>3</v>
      </c>
      <c r="D30" s="30">
        <v>2</v>
      </c>
      <c r="E30" s="30">
        <v>1</v>
      </c>
      <c r="F30" s="30">
        <v>4</v>
      </c>
      <c r="G30" s="30">
        <v>2</v>
      </c>
      <c r="H30" s="30">
        <v>1</v>
      </c>
      <c r="I30" s="30">
        <v>1</v>
      </c>
      <c r="J30" s="30">
        <v>2</v>
      </c>
      <c r="K30" s="30">
        <v>3</v>
      </c>
      <c r="L30" s="30">
        <v>1</v>
      </c>
      <c r="M30" s="30">
        <v>1</v>
      </c>
      <c r="N30" s="30">
        <v>1</v>
      </c>
      <c r="O30" s="30">
        <v>2</v>
      </c>
      <c r="S30" s="43" t="s">
        <v>120</v>
      </c>
      <c r="T30" s="31"/>
      <c r="U30" s="31"/>
      <c r="Y30" s="34">
        <v>4</v>
      </c>
      <c r="Z30" s="38" t="s">
        <v>101</v>
      </c>
    </row>
    <row r="31" spans="2:23" ht="24.75" thickBot="1">
      <c r="B31" s="29">
        <v>28</v>
      </c>
      <c r="C31" s="30">
        <v>3</v>
      </c>
      <c r="D31" s="30">
        <v>2</v>
      </c>
      <c r="E31" s="30">
        <v>1</v>
      </c>
      <c r="F31" s="30">
        <v>2</v>
      </c>
      <c r="G31" s="30">
        <v>3</v>
      </c>
      <c r="H31" s="30">
        <v>3</v>
      </c>
      <c r="I31" s="30">
        <v>1</v>
      </c>
      <c r="J31" s="30">
        <v>4</v>
      </c>
      <c r="K31" s="30">
        <v>4</v>
      </c>
      <c r="L31" s="30">
        <v>2</v>
      </c>
      <c r="M31" s="30">
        <v>2</v>
      </c>
      <c r="N31" s="30">
        <v>2</v>
      </c>
      <c r="O31" s="30">
        <v>1</v>
      </c>
      <c r="S31" s="32" t="s">
        <v>58</v>
      </c>
      <c r="T31" s="37" t="s">
        <v>102</v>
      </c>
      <c r="U31" s="31"/>
      <c r="V31" s="50" t="s">
        <v>121</v>
      </c>
      <c r="W31" s="50"/>
    </row>
    <row r="32" spans="2:23" ht="24.75" thickBot="1">
      <c r="B32" s="29">
        <v>29</v>
      </c>
      <c r="C32" s="30">
        <v>2</v>
      </c>
      <c r="D32" s="30">
        <v>1</v>
      </c>
      <c r="E32" s="30">
        <v>1</v>
      </c>
      <c r="F32" s="30">
        <v>4</v>
      </c>
      <c r="G32" s="30">
        <v>3</v>
      </c>
      <c r="H32" s="30">
        <v>1</v>
      </c>
      <c r="I32" s="30">
        <v>0</v>
      </c>
      <c r="J32" s="30">
        <v>1</v>
      </c>
      <c r="K32" s="30">
        <v>2</v>
      </c>
      <c r="L32" s="30">
        <v>2</v>
      </c>
      <c r="M32" s="30">
        <v>2</v>
      </c>
      <c r="N32" s="30">
        <v>1</v>
      </c>
      <c r="O32" s="30">
        <v>2</v>
      </c>
      <c r="S32" s="34">
        <v>1</v>
      </c>
      <c r="T32" s="38" t="s">
        <v>103</v>
      </c>
      <c r="U32" s="31"/>
      <c r="V32" s="32" t="s">
        <v>58</v>
      </c>
      <c r="W32" s="37" t="s">
        <v>107</v>
      </c>
    </row>
    <row r="33" spans="2:23" ht="60.75" thickBot="1">
      <c r="B33" s="29">
        <v>30</v>
      </c>
      <c r="C33" s="30">
        <v>3</v>
      </c>
      <c r="D33" s="30">
        <v>5</v>
      </c>
      <c r="E33" s="30">
        <v>1</v>
      </c>
      <c r="F33" s="30">
        <v>1</v>
      </c>
      <c r="G33" s="30">
        <v>3</v>
      </c>
      <c r="H33" s="30">
        <v>2</v>
      </c>
      <c r="I33" s="30">
        <v>0</v>
      </c>
      <c r="J33" s="30">
        <v>2</v>
      </c>
      <c r="K33" s="30">
        <v>3</v>
      </c>
      <c r="L33" s="30">
        <v>2</v>
      </c>
      <c r="M33" s="30">
        <v>4</v>
      </c>
      <c r="N33" s="30">
        <v>2</v>
      </c>
      <c r="O33" s="30">
        <v>2</v>
      </c>
      <c r="S33" s="34">
        <v>2</v>
      </c>
      <c r="T33" s="38" t="s">
        <v>104</v>
      </c>
      <c r="U33" s="31"/>
      <c r="V33" s="34">
        <v>1</v>
      </c>
      <c r="W33" s="38" t="s">
        <v>109</v>
      </c>
    </row>
    <row r="34" spans="2:23" ht="60.75" thickBot="1">
      <c r="B34" s="29">
        <v>31</v>
      </c>
      <c r="C34" s="30">
        <v>3</v>
      </c>
      <c r="D34" s="30">
        <v>1</v>
      </c>
      <c r="E34" s="30">
        <v>2</v>
      </c>
      <c r="F34" s="30">
        <v>3</v>
      </c>
      <c r="G34" s="30">
        <v>2</v>
      </c>
      <c r="H34" s="30">
        <v>1</v>
      </c>
      <c r="I34" s="30">
        <v>1</v>
      </c>
      <c r="J34" s="30">
        <v>2</v>
      </c>
      <c r="K34" s="30">
        <v>6</v>
      </c>
      <c r="L34" s="30">
        <v>1</v>
      </c>
      <c r="M34" s="30">
        <v>2</v>
      </c>
      <c r="N34" s="30">
        <v>1</v>
      </c>
      <c r="O34" s="30">
        <v>1</v>
      </c>
      <c r="S34" s="34">
        <v>3</v>
      </c>
      <c r="T34" s="38" t="s">
        <v>105</v>
      </c>
      <c r="U34" s="31"/>
      <c r="V34" s="34">
        <v>2</v>
      </c>
      <c r="W34" s="38" t="s">
        <v>110</v>
      </c>
    </row>
    <row r="35" spans="2:23" ht="60.75" thickBot="1">
      <c r="B35" s="29">
        <v>32</v>
      </c>
      <c r="C35" s="30">
        <v>3</v>
      </c>
      <c r="D35" s="30">
        <v>2</v>
      </c>
      <c r="E35" s="30">
        <v>1</v>
      </c>
      <c r="F35" s="30">
        <v>2</v>
      </c>
      <c r="G35" s="30">
        <v>3</v>
      </c>
      <c r="H35" s="30">
        <v>1</v>
      </c>
      <c r="I35" s="30">
        <v>0</v>
      </c>
      <c r="J35" s="30">
        <v>3</v>
      </c>
      <c r="K35" s="30">
        <v>5</v>
      </c>
      <c r="L35" s="30">
        <v>2</v>
      </c>
      <c r="M35" s="30">
        <v>1</v>
      </c>
      <c r="N35" s="30">
        <v>2</v>
      </c>
      <c r="O35" s="30">
        <v>2</v>
      </c>
      <c r="S35" s="34">
        <v>4</v>
      </c>
      <c r="T35" s="38" t="s">
        <v>106</v>
      </c>
      <c r="U35" s="31"/>
      <c r="V35" s="34">
        <v>3</v>
      </c>
      <c r="W35" s="38" t="s">
        <v>111</v>
      </c>
    </row>
    <row r="36" spans="2:23" ht="60.75" thickBot="1">
      <c r="B36" s="29">
        <v>33</v>
      </c>
      <c r="C36" s="30">
        <v>3</v>
      </c>
      <c r="D36" s="30">
        <v>2</v>
      </c>
      <c r="E36" s="30">
        <v>1</v>
      </c>
      <c r="F36" s="30">
        <v>4</v>
      </c>
      <c r="G36" s="30">
        <v>3</v>
      </c>
      <c r="H36" s="30">
        <v>1</v>
      </c>
      <c r="I36" s="30">
        <v>1</v>
      </c>
      <c r="J36" s="30">
        <v>3</v>
      </c>
      <c r="K36" s="30">
        <v>5</v>
      </c>
      <c r="L36" s="30">
        <v>1</v>
      </c>
      <c r="M36" s="30">
        <v>2</v>
      </c>
      <c r="N36" s="30">
        <v>2</v>
      </c>
      <c r="O36" s="30">
        <v>2</v>
      </c>
      <c r="S36" s="26"/>
      <c r="T36" s="31"/>
      <c r="U36" s="31"/>
      <c r="V36" s="34">
        <v>4</v>
      </c>
      <c r="W36" s="38" t="s">
        <v>112</v>
      </c>
    </row>
    <row r="37" spans="2:23" ht="15.75" thickBot="1">
      <c r="B37" s="29">
        <v>34</v>
      </c>
      <c r="C37" s="30">
        <v>3</v>
      </c>
      <c r="D37" s="30">
        <v>2</v>
      </c>
      <c r="E37" s="30">
        <v>1</v>
      </c>
      <c r="F37" s="30">
        <v>2</v>
      </c>
      <c r="G37" s="30">
        <v>3</v>
      </c>
      <c r="H37" s="30">
        <v>1</v>
      </c>
      <c r="I37" s="30">
        <v>1</v>
      </c>
      <c r="J37" s="30">
        <v>3</v>
      </c>
      <c r="K37" s="30">
        <v>5</v>
      </c>
      <c r="L37" s="30">
        <v>2</v>
      </c>
      <c r="M37" s="30">
        <v>1</v>
      </c>
      <c r="N37" s="30">
        <v>2</v>
      </c>
      <c r="O37" s="30">
        <v>1</v>
      </c>
      <c r="S37" s="26"/>
      <c r="T37" s="31"/>
      <c r="U37" s="31"/>
      <c r="V37" s="34">
        <v>5</v>
      </c>
      <c r="W37" s="38" t="s">
        <v>108</v>
      </c>
    </row>
    <row r="38" spans="2:21" ht="15.75" thickBot="1">
      <c r="B38" s="29">
        <v>35</v>
      </c>
      <c r="C38" s="30">
        <v>3</v>
      </c>
      <c r="D38" s="30">
        <v>2</v>
      </c>
      <c r="E38" s="30">
        <v>1</v>
      </c>
      <c r="F38" s="30">
        <v>4</v>
      </c>
      <c r="G38" s="30">
        <v>2</v>
      </c>
      <c r="H38" s="30">
        <v>1</v>
      </c>
      <c r="I38" s="30">
        <v>1</v>
      </c>
      <c r="J38" s="30">
        <v>3</v>
      </c>
      <c r="K38" s="30">
        <v>5</v>
      </c>
      <c r="L38" s="30">
        <v>1</v>
      </c>
      <c r="M38" s="30">
        <v>1</v>
      </c>
      <c r="N38" s="30">
        <v>2</v>
      </c>
      <c r="O38" s="30">
        <v>3</v>
      </c>
      <c r="S38" s="44"/>
      <c r="T38" s="31"/>
      <c r="U38" s="31"/>
    </row>
    <row r="39" spans="2:21" ht="15.75" thickBot="1">
      <c r="B39" s="29">
        <v>36</v>
      </c>
      <c r="C39" s="30">
        <v>3</v>
      </c>
      <c r="D39" s="30">
        <v>5</v>
      </c>
      <c r="E39" s="30">
        <v>2</v>
      </c>
      <c r="F39" s="30">
        <v>4</v>
      </c>
      <c r="G39" s="30">
        <v>3</v>
      </c>
      <c r="H39" s="30">
        <v>3</v>
      </c>
      <c r="I39" s="30">
        <v>0</v>
      </c>
      <c r="J39" s="30">
        <v>3</v>
      </c>
      <c r="K39" s="30">
        <v>5</v>
      </c>
      <c r="L39" s="30">
        <v>2</v>
      </c>
      <c r="M39" s="30">
        <v>3</v>
      </c>
      <c r="N39" s="30">
        <v>2</v>
      </c>
      <c r="O39" s="30">
        <v>2</v>
      </c>
      <c r="U39" s="31"/>
    </row>
    <row r="40" spans="2:21" ht="15.75" thickBot="1">
      <c r="B40" s="29">
        <v>37</v>
      </c>
      <c r="C40" s="30">
        <v>3</v>
      </c>
      <c r="D40" s="30">
        <v>3</v>
      </c>
      <c r="E40" s="30">
        <v>2</v>
      </c>
      <c r="F40" s="30">
        <v>4</v>
      </c>
      <c r="G40" s="30">
        <v>2</v>
      </c>
      <c r="H40" s="30">
        <v>3</v>
      </c>
      <c r="I40" s="30">
        <v>0</v>
      </c>
      <c r="J40" s="30">
        <v>2</v>
      </c>
      <c r="K40" s="30">
        <v>3</v>
      </c>
      <c r="L40" s="30">
        <v>1</v>
      </c>
      <c r="M40" s="30">
        <v>2</v>
      </c>
      <c r="N40" s="30">
        <v>2</v>
      </c>
      <c r="O40" s="30">
        <v>1</v>
      </c>
      <c r="U40" s="31"/>
    </row>
    <row r="41" spans="2:21" ht="15.75" thickBot="1">
      <c r="B41" s="29">
        <v>38</v>
      </c>
      <c r="C41" s="30">
        <v>2</v>
      </c>
      <c r="D41" s="30">
        <v>2</v>
      </c>
      <c r="E41" s="30">
        <v>1</v>
      </c>
      <c r="F41" s="30">
        <v>4</v>
      </c>
      <c r="G41" s="30">
        <v>2</v>
      </c>
      <c r="H41" s="30">
        <v>1</v>
      </c>
      <c r="I41" s="30">
        <v>0</v>
      </c>
      <c r="J41" s="30">
        <v>2</v>
      </c>
      <c r="K41" s="30">
        <v>3</v>
      </c>
      <c r="L41" s="30">
        <v>2</v>
      </c>
      <c r="M41" s="30">
        <v>1</v>
      </c>
      <c r="N41" s="30">
        <v>1</v>
      </c>
      <c r="O41" s="30">
        <v>2</v>
      </c>
      <c r="U41" s="31"/>
    </row>
    <row r="42" spans="2:21" ht="15.75" thickBot="1">
      <c r="B42" s="29">
        <v>39</v>
      </c>
      <c r="C42" s="30">
        <v>3</v>
      </c>
      <c r="D42" s="30">
        <v>5</v>
      </c>
      <c r="E42" s="30">
        <v>1</v>
      </c>
      <c r="F42" s="30">
        <v>3</v>
      </c>
      <c r="G42" s="30">
        <v>2</v>
      </c>
      <c r="H42" s="30">
        <v>1</v>
      </c>
      <c r="I42" s="30">
        <v>1</v>
      </c>
      <c r="J42" s="30">
        <v>2</v>
      </c>
      <c r="K42" s="30">
        <v>2</v>
      </c>
      <c r="L42" s="30">
        <v>1</v>
      </c>
      <c r="M42" s="30">
        <v>4</v>
      </c>
      <c r="N42" s="30">
        <v>3</v>
      </c>
      <c r="O42" s="30">
        <v>3</v>
      </c>
      <c r="U42" s="31"/>
    </row>
    <row r="43" spans="2:21" ht="15.75" thickBot="1">
      <c r="B43" s="29">
        <v>40</v>
      </c>
      <c r="C43" s="30">
        <v>3</v>
      </c>
      <c r="D43" s="30">
        <v>5</v>
      </c>
      <c r="E43" s="30">
        <v>1</v>
      </c>
      <c r="F43" s="30">
        <v>4</v>
      </c>
      <c r="G43" s="30">
        <v>2</v>
      </c>
      <c r="H43" s="30">
        <v>1</v>
      </c>
      <c r="I43" s="30">
        <v>0</v>
      </c>
      <c r="J43" s="30">
        <v>1</v>
      </c>
      <c r="K43" s="30">
        <v>2</v>
      </c>
      <c r="L43" s="30">
        <v>2</v>
      </c>
      <c r="M43" s="30">
        <v>4</v>
      </c>
      <c r="N43" s="30">
        <v>2</v>
      </c>
      <c r="O43" s="30">
        <v>3</v>
      </c>
      <c r="U43" s="31"/>
    </row>
    <row r="44" spans="2:21" ht="15.75" thickBot="1">
      <c r="B44" s="29">
        <v>41</v>
      </c>
      <c r="C44" s="30">
        <v>3</v>
      </c>
      <c r="D44" s="30">
        <v>3</v>
      </c>
      <c r="E44" s="30">
        <v>2</v>
      </c>
      <c r="F44" s="30">
        <v>3</v>
      </c>
      <c r="G44" s="30">
        <v>3</v>
      </c>
      <c r="H44" s="30">
        <v>3</v>
      </c>
      <c r="I44" s="30">
        <v>0</v>
      </c>
      <c r="J44" s="30">
        <v>2</v>
      </c>
      <c r="K44" s="30">
        <v>2</v>
      </c>
      <c r="L44" s="30">
        <v>1</v>
      </c>
      <c r="M44" s="30">
        <v>2</v>
      </c>
      <c r="N44" s="30">
        <v>3</v>
      </c>
      <c r="O44" s="30">
        <v>3</v>
      </c>
      <c r="U44" s="31"/>
    </row>
    <row r="45" spans="2:21" ht="15.75" thickBot="1">
      <c r="B45" s="29">
        <v>42</v>
      </c>
      <c r="C45" s="30">
        <v>3</v>
      </c>
      <c r="D45" s="30">
        <v>5</v>
      </c>
      <c r="E45" s="30">
        <v>2</v>
      </c>
      <c r="F45" s="30">
        <v>4</v>
      </c>
      <c r="G45" s="30">
        <v>3</v>
      </c>
      <c r="H45" s="30">
        <v>3</v>
      </c>
      <c r="I45" s="30">
        <v>0</v>
      </c>
      <c r="J45" s="30">
        <v>3</v>
      </c>
      <c r="K45" s="30">
        <v>4</v>
      </c>
      <c r="L45" s="30">
        <v>2</v>
      </c>
      <c r="M45" s="30">
        <v>4</v>
      </c>
      <c r="N45" s="30">
        <v>2</v>
      </c>
      <c r="O45" s="30">
        <v>3</v>
      </c>
      <c r="U45" s="31"/>
    </row>
    <row r="46" spans="2:21" ht="15.75" thickBot="1">
      <c r="B46" s="29">
        <v>43</v>
      </c>
      <c r="C46" s="30">
        <v>3</v>
      </c>
      <c r="D46" s="30">
        <v>5</v>
      </c>
      <c r="E46" s="30">
        <v>1</v>
      </c>
      <c r="F46" s="30">
        <v>5</v>
      </c>
      <c r="G46" s="30">
        <v>3</v>
      </c>
      <c r="H46" s="30">
        <v>1</v>
      </c>
      <c r="I46" s="30">
        <v>1</v>
      </c>
      <c r="J46" s="30">
        <v>2</v>
      </c>
      <c r="K46" s="30">
        <v>2</v>
      </c>
      <c r="L46" s="30">
        <v>3</v>
      </c>
      <c r="M46" s="30">
        <v>3</v>
      </c>
      <c r="N46" s="30">
        <v>2</v>
      </c>
      <c r="O46" s="30">
        <v>3</v>
      </c>
      <c r="U46" s="31"/>
    </row>
    <row r="47" spans="2:21" ht="15.75" thickBot="1">
      <c r="B47" s="29">
        <v>44</v>
      </c>
      <c r="C47" s="30">
        <v>4</v>
      </c>
      <c r="D47" s="30">
        <v>2</v>
      </c>
      <c r="E47" s="30">
        <v>2</v>
      </c>
      <c r="F47" s="30">
        <v>2</v>
      </c>
      <c r="G47" s="30">
        <v>2</v>
      </c>
      <c r="H47" s="30">
        <v>1</v>
      </c>
      <c r="I47" s="30">
        <v>1</v>
      </c>
      <c r="J47" s="30">
        <v>2</v>
      </c>
      <c r="K47" s="30">
        <v>4</v>
      </c>
      <c r="L47" s="30">
        <v>2</v>
      </c>
      <c r="M47" s="30">
        <v>2</v>
      </c>
      <c r="N47" s="30">
        <v>2</v>
      </c>
      <c r="O47" s="30">
        <v>2</v>
      </c>
      <c r="U47" s="31"/>
    </row>
    <row r="48" spans="2:21" ht="15.75" thickBot="1">
      <c r="B48" s="29">
        <v>45</v>
      </c>
      <c r="C48" s="30">
        <v>4</v>
      </c>
      <c r="D48" s="30">
        <v>3</v>
      </c>
      <c r="E48" s="30">
        <v>2</v>
      </c>
      <c r="F48" s="30">
        <v>5</v>
      </c>
      <c r="G48" s="30">
        <v>3</v>
      </c>
      <c r="H48" s="30">
        <v>1</v>
      </c>
      <c r="I48" s="30">
        <v>0</v>
      </c>
      <c r="J48" s="30">
        <v>2</v>
      </c>
      <c r="K48" s="30">
        <v>2</v>
      </c>
      <c r="L48" s="30">
        <v>1</v>
      </c>
      <c r="M48" s="30">
        <v>3</v>
      </c>
      <c r="N48" s="30">
        <v>2</v>
      </c>
      <c r="O48" s="30">
        <v>3</v>
      </c>
      <c r="S48" s="26"/>
      <c r="T48" s="31"/>
      <c r="U48" s="31"/>
    </row>
    <row r="49" spans="2:21" ht="15.75" thickBot="1">
      <c r="B49" s="29">
        <v>46</v>
      </c>
      <c r="C49" s="30">
        <v>4</v>
      </c>
      <c r="D49" s="30">
        <v>1</v>
      </c>
      <c r="E49" s="30">
        <v>2</v>
      </c>
      <c r="F49" s="30">
        <v>2</v>
      </c>
      <c r="G49" s="30">
        <v>4</v>
      </c>
      <c r="H49" s="30">
        <v>1</v>
      </c>
      <c r="I49" s="30">
        <v>1</v>
      </c>
      <c r="J49" s="30">
        <v>1</v>
      </c>
      <c r="K49" s="30">
        <v>2</v>
      </c>
      <c r="L49" s="30">
        <v>1</v>
      </c>
      <c r="M49" s="30">
        <v>1</v>
      </c>
      <c r="N49" s="30">
        <v>1</v>
      </c>
      <c r="O49" s="30">
        <v>3</v>
      </c>
      <c r="U49" s="31"/>
    </row>
    <row r="50" spans="2:21" ht="15.75" thickBot="1">
      <c r="B50" s="29">
        <v>47</v>
      </c>
      <c r="C50" s="30">
        <v>4</v>
      </c>
      <c r="D50" s="30">
        <v>2</v>
      </c>
      <c r="E50" s="30">
        <v>1</v>
      </c>
      <c r="F50" s="30">
        <v>2</v>
      </c>
      <c r="G50" s="30">
        <v>3</v>
      </c>
      <c r="H50" s="30">
        <v>1</v>
      </c>
      <c r="I50" s="30">
        <v>1</v>
      </c>
      <c r="J50" s="30">
        <v>1</v>
      </c>
      <c r="K50" s="30">
        <v>3</v>
      </c>
      <c r="L50" s="30">
        <v>2</v>
      </c>
      <c r="M50" s="30">
        <v>1</v>
      </c>
      <c r="N50" s="30">
        <v>2</v>
      </c>
      <c r="O50" s="30">
        <v>2</v>
      </c>
      <c r="U50" s="26"/>
    </row>
    <row r="51" spans="2:21" ht="15.75" thickBot="1">
      <c r="B51" s="29">
        <v>48</v>
      </c>
      <c r="C51" s="30">
        <v>4</v>
      </c>
      <c r="D51" s="30">
        <v>2</v>
      </c>
      <c r="E51" s="30">
        <v>1</v>
      </c>
      <c r="F51" s="30">
        <v>2</v>
      </c>
      <c r="G51" s="30">
        <v>3</v>
      </c>
      <c r="H51" s="30">
        <v>2</v>
      </c>
      <c r="I51" s="30">
        <v>1</v>
      </c>
      <c r="J51" s="30">
        <v>2</v>
      </c>
      <c r="K51" s="30">
        <v>3</v>
      </c>
      <c r="L51" s="30">
        <v>1</v>
      </c>
      <c r="M51" s="30">
        <v>1</v>
      </c>
      <c r="N51" s="30">
        <v>1</v>
      </c>
      <c r="O51" s="30">
        <v>1</v>
      </c>
      <c r="U51" s="45"/>
    </row>
    <row r="52" spans="2:21" ht="15.75" thickBot="1">
      <c r="B52" s="29">
        <v>49</v>
      </c>
      <c r="C52" s="30">
        <v>4</v>
      </c>
      <c r="D52" s="30">
        <v>2</v>
      </c>
      <c r="E52" s="30">
        <v>2</v>
      </c>
      <c r="F52" s="30">
        <v>3</v>
      </c>
      <c r="G52" s="30">
        <v>3</v>
      </c>
      <c r="H52" s="30">
        <v>3</v>
      </c>
      <c r="I52" s="30">
        <v>0</v>
      </c>
      <c r="J52" s="30">
        <v>2</v>
      </c>
      <c r="K52" s="30">
        <v>2</v>
      </c>
      <c r="L52" s="30">
        <v>1</v>
      </c>
      <c r="M52" s="30">
        <v>2</v>
      </c>
      <c r="N52" s="30">
        <v>3</v>
      </c>
      <c r="O52" s="30">
        <v>2</v>
      </c>
      <c r="U52" s="45"/>
    </row>
    <row r="53" spans="2:21" ht="15.75" thickBot="1">
      <c r="B53" s="29">
        <v>50</v>
      </c>
      <c r="C53" s="30">
        <v>4</v>
      </c>
      <c r="D53" s="30">
        <v>2</v>
      </c>
      <c r="E53" s="30">
        <v>2</v>
      </c>
      <c r="F53" s="30">
        <v>2</v>
      </c>
      <c r="G53" s="30">
        <v>2</v>
      </c>
      <c r="H53" s="30">
        <v>3</v>
      </c>
      <c r="I53" s="30">
        <v>1</v>
      </c>
      <c r="J53" s="30">
        <v>2</v>
      </c>
      <c r="K53" s="30">
        <v>3</v>
      </c>
      <c r="L53" s="30">
        <v>1</v>
      </c>
      <c r="M53" s="30">
        <v>2</v>
      </c>
      <c r="N53" s="30">
        <v>2</v>
      </c>
      <c r="O53" s="30">
        <v>1</v>
      </c>
      <c r="U53" s="45"/>
    </row>
    <row r="54" spans="2:21" ht="15.75" thickBot="1">
      <c r="B54" s="29">
        <v>51</v>
      </c>
      <c r="C54" s="30">
        <v>4</v>
      </c>
      <c r="D54" s="30">
        <v>5</v>
      </c>
      <c r="E54" s="30">
        <v>2</v>
      </c>
      <c r="F54" s="30">
        <v>3</v>
      </c>
      <c r="G54" s="30">
        <v>3</v>
      </c>
      <c r="H54" s="30">
        <v>1</v>
      </c>
      <c r="I54" s="30">
        <v>1</v>
      </c>
      <c r="J54" s="30">
        <v>4</v>
      </c>
      <c r="K54" s="30">
        <v>2</v>
      </c>
      <c r="L54" s="30">
        <v>2</v>
      </c>
      <c r="M54" s="30">
        <v>4</v>
      </c>
      <c r="N54" s="30">
        <v>3</v>
      </c>
      <c r="O54" s="30">
        <v>4</v>
      </c>
      <c r="U54" s="45"/>
    </row>
    <row r="55" spans="2:21" ht="15.75" thickBot="1">
      <c r="B55" s="29">
        <v>52</v>
      </c>
      <c r="C55" s="30">
        <v>4</v>
      </c>
      <c r="D55" s="30">
        <v>3</v>
      </c>
      <c r="E55" s="30">
        <v>1</v>
      </c>
      <c r="F55" s="30">
        <v>4</v>
      </c>
      <c r="G55" s="30">
        <v>3</v>
      </c>
      <c r="H55" s="30">
        <v>3</v>
      </c>
      <c r="I55" s="30">
        <v>0</v>
      </c>
      <c r="J55" s="30">
        <v>4</v>
      </c>
      <c r="K55" s="30">
        <v>4</v>
      </c>
      <c r="L55" s="30">
        <v>1</v>
      </c>
      <c r="M55" s="30">
        <v>4</v>
      </c>
      <c r="N55" s="30">
        <v>1</v>
      </c>
      <c r="O55" s="30">
        <v>1</v>
      </c>
      <c r="U55" s="45"/>
    </row>
    <row r="56" spans="2:21" ht="15.75" thickBot="1">
      <c r="B56" s="29">
        <v>53</v>
      </c>
      <c r="C56" s="30">
        <v>5</v>
      </c>
      <c r="D56" s="30">
        <v>3</v>
      </c>
      <c r="E56" s="30">
        <v>2</v>
      </c>
      <c r="F56" s="30">
        <v>3</v>
      </c>
      <c r="G56" s="30">
        <v>3</v>
      </c>
      <c r="H56" s="30">
        <v>1</v>
      </c>
      <c r="I56" s="30">
        <v>1</v>
      </c>
      <c r="J56" s="30">
        <v>2</v>
      </c>
      <c r="K56" s="30">
        <v>2</v>
      </c>
      <c r="L56" s="30">
        <v>1</v>
      </c>
      <c r="M56" s="30">
        <v>2</v>
      </c>
      <c r="N56" s="30">
        <v>3</v>
      </c>
      <c r="O56" s="30">
        <v>3</v>
      </c>
      <c r="U56" s="45"/>
    </row>
    <row r="57" spans="2:21" ht="15.75" thickBot="1">
      <c r="B57" s="29">
        <v>54</v>
      </c>
      <c r="C57" s="30">
        <v>4</v>
      </c>
      <c r="D57" s="30">
        <v>5</v>
      </c>
      <c r="E57" s="30">
        <v>2</v>
      </c>
      <c r="F57" s="30">
        <v>2</v>
      </c>
      <c r="G57" s="30">
        <v>3</v>
      </c>
      <c r="H57" s="30">
        <v>3</v>
      </c>
      <c r="I57" s="30">
        <v>1</v>
      </c>
      <c r="J57" s="30">
        <v>3</v>
      </c>
      <c r="K57" s="30">
        <v>3</v>
      </c>
      <c r="L57" s="30">
        <v>2</v>
      </c>
      <c r="M57" s="30">
        <v>4</v>
      </c>
      <c r="N57" s="30">
        <v>2</v>
      </c>
      <c r="O57" s="30">
        <v>3</v>
      </c>
      <c r="S57" s="26"/>
      <c r="T57" s="31"/>
      <c r="U57" s="31"/>
    </row>
    <row r="58" spans="2:21" ht="15.75" thickBot="1">
      <c r="B58" s="29">
        <v>55</v>
      </c>
      <c r="C58" s="30">
        <v>4</v>
      </c>
      <c r="D58" s="30">
        <v>5</v>
      </c>
      <c r="E58" s="30">
        <v>1</v>
      </c>
      <c r="F58" s="30">
        <v>5</v>
      </c>
      <c r="G58" s="30">
        <v>2</v>
      </c>
      <c r="H58" s="30">
        <v>1</v>
      </c>
      <c r="I58" s="30">
        <v>1</v>
      </c>
      <c r="J58" s="30">
        <v>2</v>
      </c>
      <c r="K58" s="30">
        <v>5</v>
      </c>
      <c r="L58" s="30">
        <v>2</v>
      </c>
      <c r="M58" s="30">
        <v>3</v>
      </c>
      <c r="N58" s="30">
        <v>2</v>
      </c>
      <c r="O58" s="30">
        <v>4</v>
      </c>
      <c r="U58" s="31"/>
    </row>
    <row r="59" spans="2:21" ht="15.75" thickBot="1">
      <c r="B59" s="29">
        <v>56</v>
      </c>
      <c r="C59" s="30">
        <v>3</v>
      </c>
      <c r="D59" s="30">
        <v>4</v>
      </c>
      <c r="E59" s="30">
        <v>1</v>
      </c>
      <c r="F59" s="30">
        <v>2</v>
      </c>
      <c r="G59" s="30">
        <v>2</v>
      </c>
      <c r="H59" s="30">
        <v>2</v>
      </c>
      <c r="I59" s="30">
        <v>1</v>
      </c>
      <c r="J59" s="30">
        <v>2</v>
      </c>
      <c r="K59" s="30">
        <v>3</v>
      </c>
      <c r="L59" s="30">
        <v>2</v>
      </c>
      <c r="M59" s="30">
        <v>3</v>
      </c>
      <c r="N59" s="30">
        <v>3</v>
      </c>
      <c r="O59" s="30">
        <v>2</v>
      </c>
      <c r="U59" s="31"/>
    </row>
    <row r="60" spans="2:21" ht="15.75" thickBot="1">
      <c r="B60" s="29">
        <v>57</v>
      </c>
      <c r="C60" s="30">
        <v>4</v>
      </c>
      <c r="D60" s="30">
        <v>5</v>
      </c>
      <c r="E60" s="30">
        <v>1</v>
      </c>
      <c r="F60" s="30">
        <v>2</v>
      </c>
      <c r="G60" s="30">
        <v>2</v>
      </c>
      <c r="H60" s="30">
        <v>3</v>
      </c>
      <c r="I60" s="30">
        <v>1</v>
      </c>
      <c r="J60" s="30">
        <v>3</v>
      </c>
      <c r="K60" s="30">
        <v>6</v>
      </c>
      <c r="L60" s="30">
        <v>3</v>
      </c>
      <c r="M60" s="30">
        <v>3</v>
      </c>
      <c r="N60" s="30">
        <v>1</v>
      </c>
      <c r="O60" s="30">
        <v>2</v>
      </c>
      <c r="U60" s="31"/>
    </row>
    <row r="61" spans="2:21" ht="15.75" thickBot="1">
      <c r="B61" s="29">
        <v>58</v>
      </c>
      <c r="C61" s="30">
        <v>3</v>
      </c>
      <c r="D61" s="30">
        <v>5</v>
      </c>
      <c r="E61" s="30">
        <v>1</v>
      </c>
      <c r="F61" s="30">
        <v>4</v>
      </c>
      <c r="G61" s="30">
        <v>2</v>
      </c>
      <c r="H61" s="30">
        <v>1</v>
      </c>
      <c r="I61" s="30">
        <v>1</v>
      </c>
      <c r="J61" s="30">
        <v>3</v>
      </c>
      <c r="K61" s="30">
        <v>5</v>
      </c>
      <c r="L61" s="30">
        <v>2</v>
      </c>
      <c r="M61" s="30">
        <v>3</v>
      </c>
      <c r="N61" s="30">
        <v>3</v>
      </c>
      <c r="O61" s="30">
        <v>3</v>
      </c>
      <c r="U61" s="31"/>
    </row>
    <row r="62" spans="2:21" ht="15.75" thickBot="1">
      <c r="B62" s="29">
        <v>59</v>
      </c>
      <c r="C62" s="30">
        <v>4</v>
      </c>
      <c r="D62" s="30">
        <v>2</v>
      </c>
      <c r="E62" s="30">
        <v>2</v>
      </c>
      <c r="F62" s="30">
        <v>2</v>
      </c>
      <c r="G62" s="30">
        <v>2</v>
      </c>
      <c r="H62" s="30">
        <v>1</v>
      </c>
      <c r="I62" s="30">
        <v>0</v>
      </c>
      <c r="J62" s="30">
        <v>2</v>
      </c>
      <c r="K62" s="30">
        <v>2</v>
      </c>
      <c r="L62" s="30">
        <v>2</v>
      </c>
      <c r="M62" s="30">
        <v>2</v>
      </c>
      <c r="N62" s="30">
        <v>2</v>
      </c>
      <c r="O62" s="30">
        <v>3</v>
      </c>
      <c r="U62" s="31"/>
    </row>
    <row r="63" spans="2:21" ht="15.75" thickBot="1">
      <c r="B63" s="29">
        <v>60</v>
      </c>
      <c r="C63" s="30">
        <v>4</v>
      </c>
      <c r="D63" s="30">
        <v>1</v>
      </c>
      <c r="E63" s="30">
        <v>2</v>
      </c>
      <c r="F63" s="30">
        <v>4</v>
      </c>
      <c r="G63" s="30">
        <v>2</v>
      </c>
      <c r="H63" s="30">
        <v>1</v>
      </c>
      <c r="I63" s="30">
        <v>1</v>
      </c>
      <c r="J63" s="30">
        <v>1</v>
      </c>
      <c r="K63" s="30">
        <v>5</v>
      </c>
      <c r="L63" s="30">
        <v>1</v>
      </c>
      <c r="M63" s="30">
        <v>4</v>
      </c>
      <c r="N63" s="30">
        <v>1</v>
      </c>
      <c r="O63" s="30">
        <v>2</v>
      </c>
      <c r="U63" s="31"/>
    </row>
    <row r="64" spans="2:21" ht="15.75" thickBot="1">
      <c r="B64" s="29">
        <v>61</v>
      </c>
      <c r="C64" s="30">
        <v>4</v>
      </c>
      <c r="D64" s="30">
        <v>2</v>
      </c>
      <c r="E64" s="30">
        <v>1</v>
      </c>
      <c r="F64" s="30">
        <v>2</v>
      </c>
      <c r="G64" s="30">
        <v>4</v>
      </c>
      <c r="H64" s="30">
        <v>1</v>
      </c>
      <c r="I64" s="30">
        <v>0</v>
      </c>
      <c r="J64" s="30">
        <v>1</v>
      </c>
      <c r="K64" s="30">
        <v>3</v>
      </c>
      <c r="L64" s="30">
        <v>2</v>
      </c>
      <c r="M64" s="30">
        <v>1</v>
      </c>
      <c r="N64" s="30">
        <v>2</v>
      </c>
      <c r="O64" s="30">
        <v>2</v>
      </c>
      <c r="S64" s="26"/>
      <c r="T64" s="31"/>
      <c r="U64" s="31"/>
    </row>
    <row r="65" spans="2:21" ht="15.75" thickBot="1">
      <c r="B65" s="29">
        <v>62</v>
      </c>
      <c r="C65" s="30">
        <v>4</v>
      </c>
      <c r="D65" s="30">
        <v>3</v>
      </c>
      <c r="E65" s="30">
        <v>2</v>
      </c>
      <c r="F65" s="30">
        <v>4</v>
      </c>
      <c r="G65" s="30">
        <v>3</v>
      </c>
      <c r="H65" s="30">
        <v>1</v>
      </c>
      <c r="I65" s="30">
        <v>1</v>
      </c>
      <c r="J65" s="30">
        <v>3</v>
      </c>
      <c r="K65" s="30">
        <v>2</v>
      </c>
      <c r="L65" s="30">
        <v>2</v>
      </c>
      <c r="M65" s="30">
        <v>2</v>
      </c>
      <c r="N65" s="30">
        <v>1</v>
      </c>
      <c r="O65" s="30">
        <v>4</v>
      </c>
      <c r="S65" s="44"/>
      <c r="T65" s="31"/>
      <c r="U65" s="31"/>
    </row>
    <row r="66" spans="2:21" ht="15.75" thickBot="1">
      <c r="B66" s="29">
        <v>63</v>
      </c>
      <c r="C66" s="30">
        <v>3</v>
      </c>
      <c r="D66" s="30">
        <v>2</v>
      </c>
      <c r="E66" s="30">
        <v>2</v>
      </c>
      <c r="F66" s="30">
        <v>4</v>
      </c>
      <c r="G66" s="30">
        <v>2</v>
      </c>
      <c r="H66" s="30">
        <v>3</v>
      </c>
      <c r="I66" s="30">
        <v>0</v>
      </c>
      <c r="J66" s="30">
        <v>2</v>
      </c>
      <c r="K66" s="30">
        <v>4</v>
      </c>
      <c r="L66" s="30">
        <v>1</v>
      </c>
      <c r="M66" s="30">
        <v>2</v>
      </c>
      <c r="N66" s="30">
        <v>2</v>
      </c>
      <c r="O66" s="30">
        <v>3</v>
      </c>
      <c r="S66" s="26"/>
      <c r="T66" s="31"/>
      <c r="U66" s="31"/>
    </row>
    <row r="67" spans="2:21" ht="15.75" thickBot="1">
      <c r="B67" s="29">
        <v>64</v>
      </c>
      <c r="C67" s="30">
        <v>4</v>
      </c>
      <c r="D67" s="30">
        <v>5</v>
      </c>
      <c r="E67" s="30">
        <v>2</v>
      </c>
      <c r="F67" s="30">
        <v>3</v>
      </c>
      <c r="G67" s="30">
        <v>3</v>
      </c>
      <c r="H67" s="30">
        <v>1</v>
      </c>
      <c r="I67" s="30">
        <v>0</v>
      </c>
      <c r="J67" s="30">
        <v>2</v>
      </c>
      <c r="K67" s="30">
        <v>5</v>
      </c>
      <c r="L67" s="30">
        <v>2</v>
      </c>
      <c r="M67" s="30">
        <v>4</v>
      </c>
      <c r="N67" s="30">
        <v>3</v>
      </c>
      <c r="O67" s="30">
        <v>2</v>
      </c>
      <c r="U67" s="31"/>
    </row>
    <row r="68" spans="2:21" ht="15.75" thickBot="1">
      <c r="B68" s="29">
        <v>65</v>
      </c>
      <c r="C68" s="30">
        <v>4</v>
      </c>
      <c r="D68" s="30">
        <v>3</v>
      </c>
      <c r="E68" s="30">
        <v>1</v>
      </c>
      <c r="F68" s="30">
        <v>4</v>
      </c>
      <c r="G68" s="30">
        <v>2</v>
      </c>
      <c r="H68" s="30">
        <v>3</v>
      </c>
      <c r="I68" s="30">
        <v>0</v>
      </c>
      <c r="J68" s="30">
        <v>4</v>
      </c>
      <c r="K68" s="30">
        <v>4</v>
      </c>
      <c r="L68" s="30">
        <v>1</v>
      </c>
      <c r="M68" s="30">
        <v>4</v>
      </c>
      <c r="N68" s="30">
        <v>1</v>
      </c>
      <c r="O68" s="30">
        <v>4</v>
      </c>
      <c r="U68" s="31"/>
    </row>
    <row r="69" spans="2:21" ht="15.75" thickBot="1">
      <c r="B69" s="29">
        <v>66</v>
      </c>
      <c r="C69" s="30">
        <v>3</v>
      </c>
      <c r="D69" s="30">
        <v>3</v>
      </c>
      <c r="E69" s="30">
        <v>1</v>
      </c>
      <c r="F69" s="30">
        <v>4</v>
      </c>
      <c r="G69" s="30">
        <v>2</v>
      </c>
      <c r="H69" s="30">
        <v>3</v>
      </c>
      <c r="I69" s="30">
        <v>0</v>
      </c>
      <c r="J69" s="30">
        <v>1</v>
      </c>
      <c r="K69" s="30">
        <v>3</v>
      </c>
      <c r="L69" s="30">
        <v>1</v>
      </c>
      <c r="M69" s="30">
        <v>2</v>
      </c>
      <c r="N69" s="30">
        <v>2</v>
      </c>
      <c r="O69" s="30">
        <v>2</v>
      </c>
      <c r="U69" s="31"/>
    </row>
    <row r="70" spans="2:21" ht="15.75" thickBot="1">
      <c r="B70" s="29">
        <v>67</v>
      </c>
      <c r="C70" s="30">
        <v>6</v>
      </c>
      <c r="D70" s="30">
        <v>3</v>
      </c>
      <c r="E70" s="30">
        <v>1</v>
      </c>
      <c r="F70" s="30">
        <v>4</v>
      </c>
      <c r="G70" s="30">
        <v>2</v>
      </c>
      <c r="H70" s="30">
        <v>3</v>
      </c>
      <c r="I70" s="30">
        <v>0</v>
      </c>
      <c r="J70" s="30">
        <v>2</v>
      </c>
      <c r="K70" s="30">
        <v>2</v>
      </c>
      <c r="L70" s="30">
        <v>1</v>
      </c>
      <c r="M70" s="30">
        <v>4</v>
      </c>
      <c r="N70" s="30">
        <v>1</v>
      </c>
      <c r="O70" s="30">
        <v>4</v>
      </c>
      <c r="U70" s="31"/>
    </row>
    <row r="71" spans="2:21" ht="15.75" thickBot="1">
      <c r="B71" s="29">
        <v>68</v>
      </c>
      <c r="C71" s="30">
        <v>4</v>
      </c>
      <c r="D71" s="30">
        <v>3</v>
      </c>
      <c r="E71" s="30">
        <v>1</v>
      </c>
      <c r="F71" s="30">
        <v>4</v>
      </c>
      <c r="G71" s="30">
        <v>2</v>
      </c>
      <c r="H71" s="30">
        <v>3</v>
      </c>
      <c r="I71" s="30">
        <v>0</v>
      </c>
      <c r="J71" s="30">
        <v>4</v>
      </c>
      <c r="K71" s="30">
        <v>3</v>
      </c>
      <c r="L71" s="30">
        <v>1</v>
      </c>
      <c r="M71" s="30">
        <v>4</v>
      </c>
      <c r="N71" s="30">
        <v>1</v>
      </c>
      <c r="O71" s="30">
        <v>3</v>
      </c>
      <c r="U71" s="31"/>
    </row>
    <row r="72" spans="2:21" ht="15.75" thickBot="1">
      <c r="B72" s="29">
        <v>69</v>
      </c>
      <c r="C72" s="30">
        <v>3</v>
      </c>
      <c r="D72" s="30">
        <v>2</v>
      </c>
      <c r="E72" s="30">
        <v>1</v>
      </c>
      <c r="F72" s="30">
        <v>4</v>
      </c>
      <c r="G72" s="30">
        <v>4</v>
      </c>
      <c r="H72" s="30">
        <v>3</v>
      </c>
      <c r="I72" s="30">
        <v>0</v>
      </c>
      <c r="J72" s="30">
        <v>4</v>
      </c>
      <c r="K72" s="30">
        <v>5</v>
      </c>
      <c r="L72" s="30">
        <v>2</v>
      </c>
      <c r="M72" s="30">
        <v>2</v>
      </c>
      <c r="N72" s="30">
        <v>2</v>
      </c>
      <c r="O72" s="30">
        <v>1</v>
      </c>
      <c r="U72" s="31"/>
    </row>
    <row r="73" spans="2:21" ht="15.75" thickBot="1">
      <c r="B73" s="29">
        <v>70</v>
      </c>
      <c r="C73" s="30">
        <v>4</v>
      </c>
      <c r="D73" s="30">
        <v>3</v>
      </c>
      <c r="E73" s="30">
        <v>1</v>
      </c>
      <c r="F73" s="30">
        <v>4</v>
      </c>
      <c r="G73" s="30">
        <v>3</v>
      </c>
      <c r="H73" s="30">
        <v>1</v>
      </c>
      <c r="I73" s="30">
        <v>1</v>
      </c>
      <c r="J73" s="30">
        <v>1</v>
      </c>
      <c r="K73" s="30">
        <v>5</v>
      </c>
      <c r="L73" s="30">
        <v>2</v>
      </c>
      <c r="M73" s="30">
        <v>1</v>
      </c>
      <c r="N73" s="30">
        <v>2</v>
      </c>
      <c r="O73" s="30">
        <v>2</v>
      </c>
      <c r="U73" s="31"/>
    </row>
    <row r="74" spans="2:21" ht="15.75" thickBot="1">
      <c r="B74" s="29">
        <v>71</v>
      </c>
      <c r="C74" s="30">
        <v>6</v>
      </c>
      <c r="D74" s="30">
        <v>4</v>
      </c>
      <c r="E74" s="30">
        <v>2</v>
      </c>
      <c r="F74" s="30">
        <v>4</v>
      </c>
      <c r="G74" s="30">
        <v>4</v>
      </c>
      <c r="H74" s="30">
        <v>3</v>
      </c>
      <c r="I74" s="30">
        <v>1</v>
      </c>
      <c r="J74" s="30">
        <v>1</v>
      </c>
      <c r="K74" s="30">
        <v>1</v>
      </c>
      <c r="L74" s="30">
        <v>2</v>
      </c>
      <c r="M74" s="30">
        <v>4</v>
      </c>
      <c r="N74" s="30">
        <v>2</v>
      </c>
      <c r="O74" s="30">
        <v>5</v>
      </c>
      <c r="U74" s="31"/>
    </row>
    <row r="75" spans="2:21" ht="15.75" thickBot="1">
      <c r="B75" s="29">
        <v>72</v>
      </c>
      <c r="C75" s="30">
        <v>5</v>
      </c>
      <c r="D75" s="30">
        <v>3</v>
      </c>
      <c r="E75" s="30">
        <v>2</v>
      </c>
      <c r="F75" s="30">
        <v>3</v>
      </c>
      <c r="G75" s="30">
        <v>4</v>
      </c>
      <c r="H75" s="30">
        <v>3</v>
      </c>
      <c r="I75" s="30">
        <v>1</v>
      </c>
      <c r="J75" s="30">
        <v>3</v>
      </c>
      <c r="K75" s="30">
        <v>3</v>
      </c>
      <c r="L75" s="30">
        <v>1</v>
      </c>
      <c r="M75" s="30">
        <v>3</v>
      </c>
      <c r="N75" s="30">
        <v>2</v>
      </c>
      <c r="O75" s="30">
        <v>3</v>
      </c>
      <c r="U75" s="31"/>
    </row>
    <row r="76" spans="2:21" ht="15.75" thickBot="1">
      <c r="B76" s="29">
        <v>73</v>
      </c>
      <c r="C76" s="30">
        <v>5</v>
      </c>
      <c r="D76" s="30">
        <v>5</v>
      </c>
      <c r="E76" s="30">
        <v>1</v>
      </c>
      <c r="F76" s="30">
        <v>4</v>
      </c>
      <c r="G76" s="30">
        <v>4</v>
      </c>
      <c r="H76" s="30">
        <v>1</v>
      </c>
      <c r="I76" s="30">
        <v>1</v>
      </c>
      <c r="J76" s="30">
        <v>2</v>
      </c>
      <c r="K76" s="30">
        <v>2</v>
      </c>
      <c r="L76" s="30">
        <v>3</v>
      </c>
      <c r="M76" s="30">
        <v>3</v>
      </c>
      <c r="N76" s="30">
        <v>2</v>
      </c>
      <c r="O76" s="30">
        <v>3</v>
      </c>
      <c r="U76" s="31"/>
    </row>
    <row r="77" spans="2:21" ht="15.75" thickBot="1">
      <c r="B77" s="29">
        <v>74</v>
      </c>
      <c r="C77" s="30">
        <v>5</v>
      </c>
      <c r="D77" s="30">
        <v>3</v>
      </c>
      <c r="E77" s="30">
        <v>1</v>
      </c>
      <c r="F77" s="30">
        <v>4</v>
      </c>
      <c r="G77" s="30">
        <v>2</v>
      </c>
      <c r="H77" s="30">
        <v>1</v>
      </c>
      <c r="I77" s="30">
        <v>0</v>
      </c>
      <c r="J77" s="30">
        <v>1</v>
      </c>
      <c r="K77" s="30">
        <v>3</v>
      </c>
      <c r="L77" s="30">
        <v>1</v>
      </c>
      <c r="M77" s="30">
        <v>2</v>
      </c>
      <c r="N77" s="30">
        <v>2</v>
      </c>
      <c r="O77" s="30">
        <v>3</v>
      </c>
      <c r="U77" s="31"/>
    </row>
    <row r="78" spans="2:21" ht="15.75" thickBot="1">
      <c r="B78" s="29">
        <v>75</v>
      </c>
      <c r="C78" s="30">
        <v>5</v>
      </c>
      <c r="D78" s="30">
        <v>4</v>
      </c>
      <c r="E78" s="30">
        <v>1</v>
      </c>
      <c r="F78" s="30">
        <v>3</v>
      </c>
      <c r="G78" s="30">
        <v>2</v>
      </c>
      <c r="H78" s="30">
        <v>3</v>
      </c>
      <c r="I78" s="30">
        <v>0</v>
      </c>
      <c r="J78" s="30">
        <v>1</v>
      </c>
      <c r="K78" s="30">
        <v>6</v>
      </c>
      <c r="L78" s="30">
        <v>1</v>
      </c>
      <c r="M78" s="30">
        <v>2</v>
      </c>
      <c r="N78" s="30">
        <v>3</v>
      </c>
      <c r="O78" s="30">
        <v>1</v>
      </c>
      <c r="U78" s="31"/>
    </row>
    <row r="79" spans="2:21" ht="15.75" thickBot="1">
      <c r="B79" s="29">
        <v>76</v>
      </c>
      <c r="C79" s="30">
        <v>5</v>
      </c>
      <c r="D79" s="30">
        <v>4</v>
      </c>
      <c r="E79" s="30">
        <v>2</v>
      </c>
      <c r="F79" s="30">
        <v>3</v>
      </c>
      <c r="G79" s="30">
        <v>3</v>
      </c>
      <c r="H79" s="30">
        <v>1</v>
      </c>
      <c r="I79" s="30">
        <v>0</v>
      </c>
      <c r="J79" s="30">
        <v>2</v>
      </c>
      <c r="K79" s="30">
        <v>4</v>
      </c>
      <c r="L79" s="30">
        <v>2</v>
      </c>
      <c r="M79" s="30">
        <v>3</v>
      </c>
      <c r="N79" s="30">
        <v>3</v>
      </c>
      <c r="O79" s="30">
        <v>1</v>
      </c>
      <c r="U79" s="31"/>
    </row>
    <row r="80" spans="2:15" ht="15.75" thickBot="1">
      <c r="B80" s="29">
        <v>77</v>
      </c>
      <c r="C80" s="30">
        <v>5</v>
      </c>
      <c r="D80" s="30">
        <v>5</v>
      </c>
      <c r="E80" s="30">
        <v>2</v>
      </c>
      <c r="F80" s="30">
        <v>3</v>
      </c>
      <c r="G80" s="30">
        <v>3</v>
      </c>
      <c r="H80" s="30">
        <v>1</v>
      </c>
      <c r="I80" s="30">
        <v>0</v>
      </c>
      <c r="J80" s="30">
        <v>2</v>
      </c>
      <c r="K80" s="30">
        <v>2</v>
      </c>
      <c r="L80" s="30">
        <v>1</v>
      </c>
      <c r="M80" s="30">
        <v>4</v>
      </c>
      <c r="N80" s="30">
        <v>2</v>
      </c>
      <c r="O80" s="30">
        <v>4</v>
      </c>
    </row>
    <row r="81" spans="2:15" ht="15.75" thickBot="1">
      <c r="B81" s="29">
        <v>78</v>
      </c>
      <c r="C81" s="30">
        <v>5</v>
      </c>
      <c r="D81" s="30">
        <v>4</v>
      </c>
      <c r="E81" s="30">
        <v>2</v>
      </c>
      <c r="F81" s="30">
        <v>4</v>
      </c>
      <c r="G81" s="30">
        <v>2</v>
      </c>
      <c r="H81" s="30">
        <v>3</v>
      </c>
      <c r="I81" s="30">
        <v>0</v>
      </c>
      <c r="J81" s="30">
        <v>3</v>
      </c>
      <c r="K81" s="30">
        <v>2</v>
      </c>
      <c r="L81" s="30">
        <v>1</v>
      </c>
      <c r="M81" s="30">
        <v>4</v>
      </c>
      <c r="N81" s="30">
        <v>1</v>
      </c>
      <c r="O81" s="30">
        <v>4</v>
      </c>
    </row>
    <row r="82" spans="2:15" ht="15.75" thickBot="1">
      <c r="B82" s="29">
        <v>79</v>
      </c>
      <c r="C82" s="30">
        <v>5</v>
      </c>
      <c r="D82" s="30">
        <v>3</v>
      </c>
      <c r="E82" s="30">
        <v>1</v>
      </c>
      <c r="F82" s="30">
        <v>3</v>
      </c>
      <c r="G82" s="30">
        <v>4</v>
      </c>
      <c r="H82" s="30">
        <v>1</v>
      </c>
      <c r="I82" s="30">
        <v>1</v>
      </c>
      <c r="J82" s="30">
        <v>1</v>
      </c>
      <c r="K82" s="30">
        <v>4</v>
      </c>
      <c r="L82" s="30">
        <v>1</v>
      </c>
      <c r="M82" s="30">
        <v>2</v>
      </c>
      <c r="N82" s="30">
        <v>2</v>
      </c>
      <c r="O82" s="30">
        <v>1</v>
      </c>
    </row>
    <row r="83" spans="2:15" ht="15.75" thickBot="1">
      <c r="B83" s="29">
        <v>80</v>
      </c>
      <c r="C83" s="30">
        <v>5</v>
      </c>
      <c r="D83" s="30">
        <v>3</v>
      </c>
      <c r="E83" s="30">
        <v>2</v>
      </c>
      <c r="F83" s="30">
        <v>3</v>
      </c>
      <c r="G83" s="30">
        <v>3</v>
      </c>
      <c r="H83" s="30">
        <v>1</v>
      </c>
      <c r="I83" s="30">
        <v>0</v>
      </c>
      <c r="J83" s="30">
        <v>2</v>
      </c>
      <c r="K83" s="30">
        <v>2</v>
      </c>
      <c r="L83" s="30">
        <v>2</v>
      </c>
      <c r="M83" s="30">
        <v>3</v>
      </c>
      <c r="N83" s="30">
        <v>2</v>
      </c>
      <c r="O83" s="30">
        <v>4</v>
      </c>
    </row>
    <row r="84" spans="2:15" ht="15.75" thickBot="1">
      <c r="B84" s="29">
        <v>81</v>
      </c>
      <c r="C84" s="30">
        <v>5</v>
      </c>
      <c r="D84" s="30">
        <v>4</v>
      </c>
      <c r="E84" s="30">
        <v>2</v>
      </c>
      <c r="F84" s="30">
        <v>2</v>
      </c>
      <c r="G84" s="30">
        <v>4</v>
      </c>
      <c r="H84" s="30">
        <v>2</v>
      </c>
      <c r="I84" s="30">
        <v>1</v>
      </c>
      <c r="J84" s="30">
        <v>2</v>
      </c>
      <c r="K84" s="30">
        <v>3</v>
      </c>
      <c r="L84" s="30">
        <v>1</v>
      </c>
      <c r="M84" s="30">
        <v>3</v>
      </c>
      <c r="N84" s="30">
        <v>3</v>
      </c>
      <c r="O84" s="30">
        <v>1</v>
      </c>
    </row>
    <row r="85" spans="2:15" ht="15.75" thickBot="1">
      <c r="B85" s="29">
        <v>82</v>
      </c>
      <c r="C85" s="30">
        <v>5</v>
      </c>
      <c r="D85" s="30">
        <v>4</v>
      </c>
      <c r="E85" s="30">
        <v>2</v>
      </c>
      <c r="F85" s="30">
        <v>3</v>
      </c>
      <c r="G85" s="30">
        <v>3</v>
      </c>
      <c r="H85" s="30">
        <v>1</v>
      </c>
      <c r="I85" s="30">
        <v>1</v>
      </c>
      <c r="J85" s="30">
        <v>2</v>
      </c>
      <c r="K85" s="30">
        <v>4</v>
      </c>
      <c r="L85" s="30">
        <v>1</v>
      </c>
      <c r="M85" s="30">
        <v>4</v>
      </c>
      <c r="N85" s="30">
        <v>2</v>
      </c>
      <c r="O85" s="30">
        <v>3</v>
      </c>
    </row>
    <row r="86" spans="2:15" ht="15.75" thickBot="1">
      <c r="B86" s="29">
        <v>83</v>
      </c>
      <c r="C86" s="30">
        <v>5</v>
      </c>
      <c r="D86" s="30">
        <v>1</v>
      </c>
      <c r="E86" s="30">
        <v>1</v>
      </c>
      <c r="F86" s="30">
        <v>2</v>
      </c>
      <c r="G86" s="30">
        <v>3</v>
      </c>
      <c r="H86" s="30">
        <v>1</v>
      </c>
      <c r="I86" s="30">
        <v>1</v>
      </c>
      <c r="J86" s="30">
        <v>2</v>
      </c>
      <c r="K86" s="30">
        <v>4</v>
      </c>
      <c r="L86" s="30">
        <v>1</v>
      </c>
      <c r="M86" s="30">
        <v>1</v>
      </c>
      <c r="N86" s="30">
        <v>2</v>
      </c>
      <c r="O86" s="30">
        <v>3</v>
      </c>
    </row>
    <row r="87" spans="2:15" ht="15.75" thickBot="1">
      <c r="B87" s="29">
        <v>84</v>
      </c>
      <c r="C87" s="30">
        <v>5</v>
      </c>
      <c r="D87" s="30">
        <v>2</v>
      </c>
      <c r="E87" s="30">
        <v>2</v>
      </c>
      <c r="F87" s="30">
        <v>4</v>
      </c>
      <c r="G87" s="30">
        <v>4</v>
      </c>
      <c r="H87" s="30">
        <v>1</v>
      </c>
      <c r="I87" s="30">
        <v>0</v>
      </c>
      <c r="J87" s="30">
        <v>3</v>
      </c>
      <c r="K87" s="30">
        <v>2</v>
      </c>
      <c r="L87" s="30">
        <v>2</v>
      </c>
      <c r="M87" s="30">
        <v>2</v>
      </c>
      <c r="N87" s="30">
        <v>2</v>
      </c>
      <c r="O87" s="30">
        <v>4</v>
      </c>
    </row>
    <row r="88" spans="2:15" ht="15.75" thickBot="1">
      <c r="B88" s="29">
        <v>85</v>
      </c>
      <c r="C88" s="30">
        <v>5</v>
      </c>
      <c r="D88" s="30">
        <v>4</v>
      </c>
      <c r="E88" s="30">
        <v>1</v>
      </c>
      <c r="F88" s="30">
        <v>3</v>
      </c>
      <c r="G88" s="30">
        <v>2</v>
      </c>
      <c r="H88" s="30">
        <v>3</v>
      </c>
      <c r="I88" s="30">
        <v>0</v>
      </c>
      <c r="J88" s="30">
        <v>1</v>
      </c>
      <c r="K88" s="30">
        <v>2</v>
      </c>
      <c r="L88" s="30">
        <v>2</v>
      </c>
      <c r="M88" s="30">
        <v>2</v>
      </c>
      <c r="N88" s="30">
        <v>3</v>
      </c>
      <c r="O88" s="30">
        <v>3</v>
      </c>
    </row>
    <row r="89" spans="2:15" ht="15.75" thickBot="1">
      <c r="B89" s="29">
        <v>86</v>
      </c>
      <c r="C89" s="30">
        <v>5</v>
      </c>
      <c r="D89" s="30">
        <v>4</v>
      </c>
      <c r="E89" s="30">
        <v>2</v>
      </c>
      <c r="F89" s="30">
        <v>3</v>
      </c>
      <c r="G89" s="30">
        <v>3</v>
      </c>
      <c r="H89" s="30">
        <v>1</v>
      </c>
      <c r="I89" s="30">
        <v>1</v>
      </c>
      <c r="J89" s="30">
        <v>2</v>
      </c>
      <c r="K89" s="30">
        <v>4</v>
      </c>
      <c r="L89" s="30">
        <v>2</v>
      </c>
      <c r="M89" s="30">
        <v>3</v>
      </c>
      <c r="N89" s="30">
        <v>3</v>
      </c>
      <c r="O89" s="30">
        <v>3</v>
      </c>
    </row>
    <row r="90" spans="2:15" ht="15.75" thickBot="1">
      <c r="B90" s="29">
        <v>87</v>
      </c>
      <c r="C90" s="30">
        <v>4</v>
      </c>
      <c r="D90" s="30">
        <v>2</v>
      </c>
      <c r="E90" s="30">
        <v>1</v>
      </c>
      <c r="F90" s="30">
        <v>4</v>
      </c>
      <c r="G90" s="30">
        <v>2</v>
      </c>
      <c r="H90" s="30">
        <v>3</v>
      </c>
      <c r="I90" s="30">
        <v>0</v>
      </c>
      <c r="J90" s="30">
        <v>2</v>
      </c>
      <c r="K90" s="30">
        <v>4</v>
      </c>
      <c r="L90" s="30">
        <v>2</v>
      </c>
      <c r="M90" s="30">
        <v>2</v>
      </c>
      <c r="N90" s="30">
        <v>2</v>
      </c>
      <c r="O90" s="30">
        <v>2</v>
      </c>
    </row>
    <row r="91" spans="2:15" ht="15.75" thickBot="1">
      <c r="B91" s="29">
        <v>88</v>
      </c>
      <c r="C91" s="30">
        <v>6</v>
      </c>
      <c r="D91" s="30">
        <v>5</v>
      </c>
      <c r="E91" s="30">
        <v>1</v>
      </c>
      <c r="F91" s="30">
        <v>2</v>
      </c>
      <c r="G91" s="30">
        <v>3</v>
      </c>
      <c r="H91" s="30">
        <v>1</v>
      </c>
      <c r="I91" s="30">
        <v>1</v>
      </c>
      <c r="J91" s="30">
        <v>1</v>
      </c>
      <c r="K91" s="30">
        <v>3</v>
      </c>
      <c r="L91" s="30">
        <v>2</v>
      </c>
      <c r="M91" s="30">
        <v>4</v>
      </c>
      <c r="N91" s="30">
        <v>2</v>
      </c>
      <c r="O91" s="30">
        <v>4</v>
      </c>
    </row>
    <row r="92" spans="2:15" ht="15.75" thickBot="1">
      <c r="B92" s="29">
        <v>89</v>
      </c>
      <c r="C92" s="30">
        <v>6</v>
      </c>
      <c r="D92" s="30">
        <v>4</v>
      </c>
      <c r="E92" s="30">
        <v>2</v>
      </c>
      <c r="F92" s="30">
        <v>4</v>
      </c>
      <c r="G92" s="30">
        <v>3</v>
      </c>
      <c r="H92" s="30">
        <v>3</v>
      </c>
      <c r="I92" s="30">
        <v>1</v>
      </c>
      <c r="J92" s="30">
        <v>1</v>
      </c>
      <c r="K92" s="30">
        <v>2</v>
      </c>
      <c r="L92" s="30">
        <v>2</v>
      </c>
      <c r="M92" s="30">
        <v>4</v>
      </c>
      <c r="N92" s="30">
        <v>2</v>
      </c>
      <c r="O92" s="30">
        <v>5</v>
      </c>
    </row>
    <row r="93" spans="2:15" ht="15.75" thickBot="1">
      <c r="B93" s="29">
        <v>90</v>
      </c>
      <c r="C93" s="30">
        <v>6</v>
      </c>
      <c r="D93" s="30">
        <v>4</v>
      </c>
      <c r="E93" s="30">
        <v>2</v>
      </c>
      <c r="F93" s="30">
        <v>3</v>
      </c>
      <c r="G93" s="30">
        <v>4</v>
      </c>
      <c r="H93" s="30">
        <v>2</v>
      </c>
      <c r="I93" s="30">
        <v>0</v>
      </c>
      <c r="J93" s="30">
        <v>2</v>
      </c>
      <c r="K93" s="30">
        <v>2</v>
      </c>
      <c r="L93" s="30">
        <v>2</v>
      </c>
      <c r="M93" s="30">
        <v>4</v>
      </c>
      <c r="N93" s="30">
        <v>1</v>
      </c>
      <c r="O93" s="30">
        <v>5</v>
      </c>
    </row>
    <row r="94" spans="2:15" ht="15.75" thickBot="1">
      <c r="B94" s="29">
        <v>91</v>
      </c>
      <c r="C94" s="30">
        <v>6</v>
      </c>
      <c r="D94" s="30">
        <v>5</v>
      </c>
      <c r="E94" s="30">
        <v>1</v>
      </c>
      <c r="F94" s="30">
        <v>2</v>
      </c>
      <c r="G94" s="30">
        <v>4</v>
      </c>
      <c r="H94" s="30">
        <v>1</v>
      </c>
      <c r="I94" s="30">
        <v>1</v>
      </c>
      <c r="J94" s="30">
        <v>3</v>
      </c>
      <c r="K94" s="30">
        <v>6</v>
      </c>
      <c r="L94" s="30">
        <v>2</v>
      </c>
      <c r="M94" s="30">
        <v>3</v>
      </c>
      <c r="N94" s="30">
        <v>2</v>
      </c>
      <c r="O94" s="30">
        <v>2</v>
      </c>
    </row>
    <row r="95" spans="2:15" ht="15.75" thickBot="1">
      <c r="B95" s="29">
        <v>92</v>
      </c>
      <c r="C95" s="30">
        <v>6</v>
      </c>
      <c r="D95" s="30">
        <v>3</v>
      </c>
      <c r="E95" s="30">
        <v>1</v>
      </c>
      <c r="F95" s="30">
        <v>4</v>
      </c>
      <c r="G95" s="30">
        <v>3</v>
      </c>
      <c r="H95" s="30">
        <v>2</v>
      </c>
      <c r="I95" s="30">
        <v>0</v>
      </c>
      <c r="J95" s="30">
        <v>1</v>
      </c>
      <c r="K95" s="30">
        <v>5</v>
      </c>
      <c r="L95" s="30">
        <v>1</v>
      </c>
      <c r="M95" s="30">
        <v>1</v>
      </c>
      <c r="N95" s="30">
        <v>2</v>
      </c>
      <c r="O95" s="30">
        <v>2</v>
      </c>
    </row>
    <row r="96" spans="2:15" ht="15.75" thickBot="1">
      <c r="B96" s="29">
        <v>93</v>
      </c>
      <c r="C96" s="30">
        <v>6</v>
      </c>
      <c r="D96" s="30">
        <v>4</v>
      </c>
      <c r="E96" s="30">
        <v>2</v>
      </c>
      <c r="F96" s="30">
        <v>3</v>
      </c>
      <c r="G96" s="30">
        <v>4</v>
      </c>
      <c r="H96" s="30">
        <v>2</v>
      </c>
      <c r="I96" s="30">
        <v>1</v>
      </c>
      <c r="J96" s="30">
        <v>2</v>
      </c>
      <c r="K96" s="30">
        <v>4</v>
      </c>
      <c r="L96" s="30">
        <v>2</v>
      </c>
      <c r="M96" s="30">
        <v>4</v>
      </c>
      <c r="N96" s="30">
        <v>2</v>
      </c>
      <c r="O96" s="30">
        <v>3</v>
      </c>
    </row>
    <row r="97" spans="2:15" ht="15.75" thickBot="1">
      <c r="B97" s="29">
        <v>94</v>
      </c>
      <c r="C97" s="30">
        <v>6</v>
      </c>
      <c r="D97" s="30">
        <v>2</v>
      </c>
      <c r="E97" s="30">
        <v>1</v>
      </c>
      <c r="F97" s="30">
        <v>3</v>
      </c>
      <c r="G97" s="30">
        <v>5</v>
      </c>
      <c r="H97" s="30">
        <v>1</v>
      </c>
      <c r="I97" s="30">
        <v>0</v>
      </c>
      <c r="J97" s="30">
        <v>1</v>
      </c>
      <c r="K97" s="30">
        <v>1</v>
      </c>
      <c r="L97" s="30">
        <v>1</v>
      </c>
      <c r="M97" s="30">
        <v>1</v>
      </c>
      <c r="N97" s="30">
        <v>1</v>
      </c>
      <c r="O97" s="30">
        <v>5</v>
      </c>
    </row>
    <row r="98" spans="2:15" ht="15.75" thickBot="1">
      <c r="B98" s="29">
        <v>95</v>
      </c>
      <c r="C98" s="30">
        <v>6</v>
      </c>
      <c r="D98" s="30">
        <v>2</v>
      </c>
      <c r="E98" s="30">
        <v>2</v>
      </c>
      <c r="F98" s="30">
        <v>4</v>
      </c>
      <c r="G98" s="30">
        <v>4</v>
      </c>
      <c r="H98" s="30">
        <v>2</v>
      </c>
      <c r="I98" s="30">
        <v>0</v>
      </c>
      <c r="J98" s="30">
        <v>1</v>
      </c>
      <c r="K98" s="30">
        <v>2</v>
      </c>
      <c r="L98" s="30">
        <v>1</v>
      </c>
      <c r="M98" s="30">
        <v>2</v>
      </c>
      <c r="N98" s="30">
        <v>2</v>
      </c>
      <c r="O98" s="30">
        <v>4</v>
      </c>
    </row>
    <row r="99" spans="2:15" ht="15.75" thickBot="1">
      <c r="B99" s="29">
        <v>96</v>
      </c>
      <c r="C99" s="30">
        <v>6</v>
      </c>
      <c r="D99" s="30">
        <v>3</v>
      </c>
      <c r="E99" s="30">
        <v>2</v>
      </c>
      <c r="F99" s="30">
        <v>2</v>
      </c>
      <c r="G99" s="30">
        <v>4</v>
      </c>
      <c r="H99" s="30">
        <v>3</v>
      </c>
      <c r="I99" s="30">
        <v>0</v>
      </c>
      <c r="J99" s="30">
        <v>2</v>
      </c>
      <c r="K99" s="30">
        <v>3</v>
      </c>
      <c r="L99" s="30">
        <v>2</v>
      </c>
      <c r="M99" s="30">
        <v>3</v>
      </c>
      <c r="N99" s="30">
        <v>3</v>
      </c>
      <c r="O99" s="30">
        <v>4</v>
      </c>
    </row>
    <row r="100" spans="2:15" ht="15.75" thickBot="1">
      <c r="B100" s="29">
        <v>97</v>
      </c>
      <c r="C100" s="30">
        <v>7</v>
      </c>
      <c r="D100" s="30">
        <v>5</v>
      </c>
      <c r="E100" s="30">
        <v>1</v>
      </c>
      <c r="F100" s="30">
        <v>5</v>
      </c>
      <c r="G100" s="30">
        <v>5</v>
      </c>
      <c r="H100" s="30">
        <v>2</v>
      </c>
      <c r="I100" s="30">
        <v>1</v>
      </c>
      <c r="J100" s="30">
        <v>2</v>
      </c>
      <c r="K100" s="30">
        <v>1</v>
      </c>
      <c r="L100" s="30">
        <v>3</v>
      </c>
      <c r="M100" s="30">
        <v>3</v>
      </c>
      <c r="N100" s="30">
        <v>2</v>
      </c>
      <c r="O100" s="30">
        <v>5</v>
      </c>
    </row>
    <row r="101" spans="2:15" ht="15.75" thickBot="1">
      <c r="B101" s="29">
        <v>98</v>
      </c>
      <c r="C101" s="30">
        <v>7</v>
      </c>
      <c r="D101" s="30">
        <v>5</v>
      </c>
      <c r="E101" s="30">
        <v>1</v>
      </c>
      <c r="F101" s="30">
        <v>3</v>
      </c>
      <c r="G101" s="30">
        <v>4</v>
      </c>
      <c r="H101" s="30">
        <v>3</v>
      </c>
      <c r="I101" s="30">
        <v>1</v>
      </c>
      <c r="J101" s="30">
        <v>1</v>
      </c>
      <c r="K101" s="30">
        <v>3</v>
      </c>
      <c r="L101" s="30">
        <v>2</v>
      </c>
      <c r="M101" s="30">
        <v>4</v>
      </c>
      <c r="N101" s="30">
        <v>3</v>
      </c>
      <c r="O101" s="30">
        <v>5</v>
      </c>
    </row>
    <row r="102" spans="2:15" ht="15.75" thickBot="1">
      <c r="B102" s="29">
        <v>99</v>
      </c>
      <c r="C102" s="30">
        <v>7</v>
      </c>
      <c r="D102" s="30">
        <v>3</v>
      </c>
      <c r="E102" s="30">
        <v>2</v>
      </c>
      <c r="F102" s="30">
        <v>4</v>
      </c>
      <c r="G102" s="30">
        <v>5</v>
      </c>
      <c r="H102" s="30">
        <v>1</v>
      </c>
      <c r="I102" s="30">
        <v>0</v>
      </c>
      <c r="J102" s="30">
        <v>2</v>
      </c>
      <c r="K102" s="30">
        <v>2</v>
      </c>
      <c r="L102" s="30">
        <v>1</v>
      </c>
      <c r="M102" s="30">
        <v>3</v>
      </c>
      <c r="N102" s="30">
        <v>2</v>
      </c>
      <c r="O102" s="30">
        <v>5</v>
      </c>
    </row>
    <row r="103" spans="2:15" ht="15.75" thickBot="1">
      <c r="B103" s="29">
        <v>100</v>
      </c>
      <c r="C103" s="30">
        <v>7</v>
      </c>
      <c r="D103" s="30">
        <v>4</v>
      </c>
      <c r="E103" s="30">
        <v>2</v>
      </c>
      <c r="F103" s="30">
        <v>4</v>
      </c>
      <c r="G103" s="30">
        <v>5</v>
      </c>
      <c r="H103" s="30">
        <v>1</v>
      </c>
      <c r="I103" s="30">
        <v>0</v>
      </c>
      <c r="J103" s="30">
        <v>2</v>
      </c>
      <c r="K103" s="30">
        <v>2</v>
      </c>
      <c r="L103" s="30">
        <v>1</v>
      </c>
      <c r="M103" s="30">
        <v>4</v>
      </c>
      <c r="N103" s="30">
        <v>2</v>
      </c>
      <c r="O103" s="30">
        <v>5</v>
      </c>
    </row>
    <row r="104" spans="2:15" ht="15.75" thickBot="1">
      <c r="B104" s="29">
        <v>101</v>
      </c>
      <c r="C104" s="30">
        <v>7</v>
      </c>
      <c r="D104" s="30">
        <v>4</v>
      </c>
      <c r="E104" s="30">
        <v>1</v>
      </c>
      <c r="F104" s="30">
        <v>4</v>
      </c>
      <c r="G104" s="30">
        <v>5</v>
      </c>
      <c r="H104" s="30">
        <v>1</v>
      </c>
      <c r="I104" s="30">
        <v>0</v>
      </c>
      <c r="J104" s="30">
        <v>1</v>
      </c>
      <c r="K104" s="30">
        <v>2</v>
      </c>
      <c r="L104" s="30">
        <v>1</v>
      </c>
      <c r="M104" s="30">
        <v>2</v>
      </c>
      <c r="N104" s="30">
        <v>3</v>
      </c>
      <c r="O104" s="30">
        <v>5</v>
      </c>
    </row>
    <row r="105" spans="2:15" ht="15.75" thickBot="1">
      <c r="B105" s="29">
        <v>102</v>
      </c>
      <c r="C105" s="30">
        <v>7</v>
      </c>
      <c r="D105" s="30">
        <v>5</v>
      </c>
      <c r="E105" s="30">
        <v>1</v>
      </c>
      <c r="F105" s="30">
        <v>3</v>
      </c>
      <c r="G105" s="30">
        <v>6</v>
      </c>
      <c r="H105" s="30">
        <v>2</v>
      </c>
      <c r="I105" s="30">
        <v>0</v>
      </c>
      <c r="J105" s="30">
        <v>2</v>
      </c>
      <c r="K105" s="30">
        <v>1</v>
      </c>
      <c r="L105" s="30">
        <v>2</v>
      </c>
      <c r="M105" s="30">
        <v>3</v>
      </c>
      <c r="N105" s="30">
        <v>3</v>
      </c>
      <c r="O105" s="30">
        <v>5</v>
      </c>
    </row>
    <row r="106" spans="2:15" ht="15.75" thickBot="1">
      <c r="B106" s="29">
        <v>103</v>
      </c>
      <c r="C106" s="30">
        <v>7</v>
      </c>
      <c r="D106" s="30">
        <v>1</v>
      </c>
      <c r="E106" s="30">
        <v>1</v>
      </c>
      <c r="F106" s="30">
        <v>4</v>
      </c>
      <c r="G106" s="30">
        <v>3</v>
      </c>
      <c r="H106" s="30">
        <v>2</v>
      </c>
      <c r="I106" s="30">
        <v>0</v>
      </c>
      <c r="J106" s="30">
        <v>1</v>
      </c>
      <c r="K106" s="30">
        <v>4</v>
      </c>
      <c r="L106" s="30">
        <v>1</v>
      </c>
      <c r="M106" s="30">
        <v>1</v>
      </c>
      <c r="N106" s="30">
        <v>2</v>
      </c>
      <c r="O106" s="30">
        <v>2</v>
      </c>
    </row>
    <row r="107" spans="2:15" ht="15.75" thickBot="1">
      <c r="B107" s="29">
        <v>104</v>
      </c>
      <c r="C107" s="30">
        <v>8</v>
      </c>
      <c r="D107" s="30">
        <v>2</v>
      </c>
      <c r="E107" s="30">
        <v>1</v>
      </c>
      <c r="F107" s="30">
        <v>2</v>
      </c>
      <c r="G107" s="30">
        <v>6</v>
      </c>
      <c r="H107" s="30">
        <v>2</v>
      </c>
      <c r="I107" s="30">
        <v>1</v>
      </c>
      <c r="J107" s="30">
        <v>1</v>
      </c>
      <c r="K107" s="30">
        <v>1</v>
      </c>
      <c r="L107" s="30">
        <v>1</v>
      </c>
      <c r="M107" s="30">
        <v>2</v>
      </c>
      <c r="N107" s="30">
        <v>3</v>
      </c>
      <c r="O107" s="30">
        <v>5</v>
      </c>
    </row>
    <row r="108" spans="2:15" ht="15.75" thickBot="1">
      <c r="B108" s="29">
        <v>105</v>
      </c>
      <c r="C108" s="30">
        <v>8</v>
      </c>
      <c r="D108" s="30">
        <v>2</v>
      </c>
      <c r="E108" s="30">
        <v>2</v>
      </c>
      <c r="F108" s="30">
        <v>2</v>
      </c>
      <c r="G108" s="30">
        <v>3</v>
      </c>
      <c r="H108" s="30">
        <v>2</v>
      </c>
      <c r="I108" s="30">
        <v>0</v>
      </c>
      <c r="J108" s="30">
        <v>2</v>
      </c>
      <c r="K108" s="30">
        <v>2</v>
      </c>
      <c r="L108" s="30">
        <v>1</v>
      </c>
      <c r="M108" s="30">
        <v>3</v>
      </c>
      <c r="N108" s="30">
        <v>3</v>
      </c>
      <c r="O108" s="30">
        <v>5</v>
      </c>
    </row>
    <row r="109" spans="2:15" ht="15.75" thickBot="1">
      <c r="B109" s="29">
        <v>106</v>
      </c>
      <c r="C109" s="30">
        <v>8</v>
      </c>
      <c r="D109" s="30">
        <v>4</v>
      </c>
      <c r="E109" s="30">
        <v>2</v>
      </c>
      <c r="F109" s="30">
        <v>3</v>
      </c>
      <c r="G109" s="30">
        <v>3</v>
      </c>
      <c r="H109" s="30">
        <v>2</v>
      </c>
      <c r="I109" s="30">
        <v>0</v>
      </c>
      <c r="J109" s="30">
        <v>2</v>
      </c>
      <c r="K109" s="30">
        <v>2</v>
      </c>
      <c r="L109" s="30">
        <v>1</v>
      </c>
      <c r="M109" s="30">
        <v>4</v>
      </c>
      <c r="N109" s="30">
        <v>2</v>
      </c>
      <c r="O109" s="30">
        <v>4</v>
      </c>
    </row>
    <row r="110" spans="2:15" ht="15.75" thickBot="1">
      <c r="B110" s="29">
        <v>107</v>
      </c>
      <c r="C110" s="30">
        <v>8</v>
      </c>
      <c r="D110" s="30">
        <v>4</v>
      </c>
      <c r="E110" s="30">
        <v>1</v>
      </c>
      <c r="F110" s="30">
        <v>2</v>
      </c>
      <c r="G110" s="30">
        <v>6</v>
      </c>
      <c r="H110" s="30">
        <v>1</v>
      </c>
      <c r="I110" s="30">
        <v>0</v>
      </c>
      <c r="J110" s="30">
        <v>2</v>
      </c>
      <c r="K110" s="30">
        <v>1</v>
      </c>
      <c r="L110" s="30">
        <v>1</v>
      </c>
      <c r="M110" s="30">
        <v>4</v>
      </c>
      <c r="N110" s="30">
        <v>2</v>
      </c>
      <c r="O110" s="30">
        <v>5</v>
      </c>
    </row>
    <row r="111" spans="2:15" ht="15.75" thickBot="1">
      <c r="B111" s="29">
        <v>108</v>
      </c>
      <c r="C111" s="30">
        <v>8</v>
      </c>
      <c r="D111" s="30">
        <v>1</v>
      </c>
      <c r="E111" s="30">
        <v>2</v>
      </c>
      <c r="F111" s="30">
        <v>2</v>
      </c>
      <c r="G111" s="30">
        <v>4</v>
      </c>
      <c r="H111" s="30">
        <v>2</v>
      </c>
      <c r="I111" s="30">
        <v>0</v>
      </c>
      <c r="J111" s="30">
        <v>1</v>
      </c>
      <c r="K111" s="30">
        <v>4</v>
      </c>
      <c r="L111" s="30">
        <v>1</v>
      </c>
      <c r="M111" s="30">
        <v>1</v>
      </c>
      <c r="N111" s="30">
        <v>1</v>
      </c>
      <c r="O111" s="30">
        <v>2</v>
      </c>
    </row>
  </sheetData>
  <mergeCells count="10">
    <mergeCell ref="V31:W31"/>
    <mergeCell ref="D1:O1"/>
    <mergeCell ref="V13:W13"/>
    <mergeCell ref="Y13:Z13"/>
    <mergeCell ref="S20:T20"/>
    <mergeCell ref="Y25:Z25"/>
    <mergeCell ref="S3:T3"/>
    <mergeCell ref="V4:W4"/>
    <mergeCell ref="Y4:Z4"/>
    <mergeCell ref="S12:T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E2" sqref="E2"/>
    </sheetView>
  </sheetViews>
  <sheetFormatPr defaultColWidth="9.00390625" defaultRowHeight="12.75"/>
  <sheetData>
    <row r="1" spans="1:9" ht="18.75">
      <c r="A1" t="s">
        <v>6</v>
      </c>
      <c r="B1" t="s">
        <v>7</v>
      </c>
      <c r="C1" t="s">
        <v>8</v>
      </c>
      <c r="D1" t="s">
        <v>9</v>
      </c>
      <c r="E1" t="s">
        <v>123</v>
      </c>
      <c r="I1" s="3"/>
    </row>
    <row r="2" spans="1:5" ht="12.75">
      <c r="A2">
        <v>2</v>
      </c>
      <c r="B2">
        <v>12</v>
      </c>
      <c r="C2">
        <v>1</v>
      </c>
      <c r="D2">
        <v>1</v>
      </c>
      <c r="E2">
        <v>1</v>
      </c>
    </row>
    <row r="3" spans="1:5" ht="12.75">
      <c r="A3">
        <v>2</v>
      </c>
      <c r="B3">
        <v>10</v>
      </c>
      <c r="C3">
        <v>2</v>
      </c>
      <c r="D3">
        <v>2</v>
      </c>
      <c r="E3">
        <v>2</v>
      </c>
    </row>
    <row r="4" spans="1:5" ht="12.75">
      <c r="A4">
        <v>2</v>
      </c>
      <c r="B4">
        <v>21</v>
      </c>
      <c r="C4">
        <v>3</v>
      </c>
      <c r="D4">
        <v>3</v>
      </c>
      <c r="E4">
        <v>3</v>
      </c>
    </row>
    <row r="5" spans="1:5" ht="12.75">
      <c r="A5">
        <v>1.5</v>
      </c>
      <c r="B5">
        <v>21</v>
      </c>
      <c r="C5">
        <v>4</v>
      </c>
      <c r="D5">
        <v>4</v>
      </c>
      <c r="E5">
        <v>4</v>
      </c>
    </row>
    <row r="6" spans="1:5" ht="12.75">
      <c r="A6">
        <v>3</v>
      </c>
      <c r="B6">
        <v>25</v>
      </c>
      <c r="C6">
        <v>1</v>
      </c>
      <c r="D6">
        <v>5</v>
      </c>
      <c r="E6">
        <v>4</v>
      </c>
    </row>
    <row r="7" spans="1:5" ht="12.75">
      <c r="A7">
        <v>3</v>
      </c>
      <c r="B7">
        <v>34</v>
      </c>
      <c r="C7">
        <v>2</v>
      </c>
      <c r="D7">
        <v>1</v>
      </c>
      <c r="E7">
        <v>3</v>
      </c>
    </row>
    <row r="8" spans="1:5" ht="12.75">
      <c r="A8">
        <v>2.5</v>
      </c>
      <c r="B8">
        <v>30</v>
      </c>
      <c r="C8">
        <v>3</v>
      </c>
      <c r="D8">
        <v>1</v>
      </c>
      <c r="E8">
        <v>3</v>
      </c>
    </row>
    <row r="9" spans="1:5" ht="12.75">
      <c r="A9">
        <v>2.2</v>
      </c>
      <c r="B9">
        <v>45</v>
      </c>
      <c r="C9">
        <v>4</v>
      </c>
      <c r="D9">
        <v>2</v>
      </c>
      <c r="E9">
        <v>2</v>
      </c>
    </row>
    <row r="10" spans="1:5" ht="12.75">
      <c r="A10">
        <v>3.6</v>
      </c>
      <c r="B10">
        <v>56</v>
      </c>
      <c r="C10">
        <v>1</v>
      </c>
      <c r="D10">
        <v>3</v>
      </c>
      <c r="E10">
        <v>2</v>
      </c>
    </row>
    <row r="11" spans="1:5" ht="12.75">
      <c r="A11">
        <v>3.9</v>
      </c>
      <c r="B11">
        <v>67</v>
      </c>
      <c r="C11">
        <v>1</v>
      </c>
      <c r="D11">
        <v>3</v>
      </c>
      <c r="E11">
        <v>2</v>
      </c>
    </row>
    <row r="12" spans="1:5" ht="12.75">
      <c r="A12">
        <v>3.6</v>
      </c>
      <c r="B12">
        <v>78</v>
      </c>
      <c r="C12">
        <v>2</v>
      </c>
      <c r="D12">
        <v>5</v>
      </c>
      <c r="E12">
        <v>1</v>
      </c>
    </row>
    <row r="13" spans="1:5" ht="12.75">
      <c r="A13">
        <v>3.7</v>
      </c>
      <c r="B13">
        <v>81</v>
      </c>
      <c r="C13">
        <v>2</v>
      </c>
      <c r="D13">
        <v>4</v>
      </c>
      <c r="E13">
        <v>1</v>
      </c>
    </row>
    <row r="14" spans="1:5" ht="12.75">
      <c r="A14">
        <v>2.7</v>
      </c>
      <c r="B14">
        <v>45</v>
      </c>
      <c r="C14">
        <v>3</v>
      </c>
      <c r="D14">
        <v>1</v>
      </c>
      <c r="E14">
        <v>2</v>
      </c>
    </row>
    <row r="15" spans="1:5" ht="12.75">
      <c r="A15">
        <v>2.9</v>
      </c>
      <c r="B15">
        <v>55</v>
      </c>
      <c r="C15">
        <v>3</v>
      </c>
      <c r="D15">
        <v>5</v>
      </c>
      <c r="E15">
        <v>3</v>
      </c>
    </row>
    <row r="16" spans="1:5" ht="12.75">
      <c r="A16">
        <v>3.7</v>
      </c>
      <c r="B16">
        <v>65</v>
      </c>
      <c r="C16">
        <v>3</v>
      </c>
      <c r="D16">
        <v>2</v>
      </c>
      <c r="E16">
        <v>4</v>
      </c>
    </row>
    <row r="17" spans="1:5" ht="12.75">
      <c r="A17">
        <v>4.9</v>
      </c>
      <c r="B17">
        <v>75</v>
      </c>
      <c r="C17">
        <v>1</v>
      </c>
      <c r="D17">
        <v>1</v>
      </c>
      <c r="E17">
        <v>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P412"/>
  <sheetViews>
    <sheetView workbookViewId="0" topLeftCell="A1">
      <selection activeCell="P39" sqref="P39"/>
    </sheetView>
  </sheetViews>
  <sheetFormatPr defaultColWidth="9.00390625" defaultRowHeight="12.75"/>
  <sheetData>
    <row r="2" spans="2:9" ht="12.75">
      <c r="B2" s="48" t="s">
        <v>7</v>
      </c>
      <c r="C2" s="48" t="s">
        <v>141</v>
      </c>
      <c r="D2" s="48" t="s">
        <v>142</v>
      </c>
      <c r="E2" s="48" t="s">
        <v>143</v>
      </c>
      <c r="F2" s="74" t="s">
        <v>144</v>
      </c>
      <c r="G2" s="74" t="s">
        <v>145</v>
      </c>
      <c r="H2" s="75" t="s">
        <v>146</v>
      </c>
      <c r="I2" s="75" t="s">
        <v>147</v>
      </c>
    </row>
    <row r="3" spans="2:9" ht="12.75">
      <c r="B3" s="78">
        <v>5.6</v>
      </c>
      <c r="C3" s="78">
        <v>175</v>
      </c>
      <c r="D3" s="78">
        <v>175</v>
      </c>
      <c r="E3" s="78">
        <v>165</v>
      </c>
      <c r="F3" s="78">
        <v>180</v>
      </c>
      <c r="G3" s="78">
        <v>230</v>
      </c>
      <c r="H3" s="79">
        <v>0.63</v>
      </c>
      <c r="I3" s="79">
        <v>66</v>
      </c>
    </row>
    <row r="4" spans="2:16" ht="12.75">
      <c r="B4" s="78">
        <v>4.1</v>
      </c>
      <c r="C4" s="78">
        <v>160</v>
      </c>
      <c r="D4" s="78">
        <v>160</v>
      </c>
      <c r="E4" s="78">
        <v>150</v>
      </c>
      <c r="F4" s="78">
        <v>150</v>
      </c>
      <c r="G4" s="78">
        <v>210</v>
      </c>
      <c r="H4" s="79">
        <v>0.83</v>
      </c>
      <c r="I4" s="79">
        <v>61</v>
      </c>
      <c r="O4">
        <v>0.6978209520065718</v>
      </c>
      <c r="P4">
        <v>0.17508345480435963</v>
      </c>
    </row>
    <row r="5" spans="2:16" ht="12.75">
      <c r="B5" s="78">
        <v>3.11</v>
      </c>
      <c r="C5" s="78">
        <v>155</v>
      </c>
      <c r="D5" s="78">
        <v>155</v>
      </c>
      <c r="E5" s="78">
        <v>145</v>
      </c>
      <c r="F5" s="78">
        <v>150</v>
      </c>
      <c r="G5" s="78">
        <v>195</v>
      </c>
      <c r="H5" s="79">
        <v>0.63</v>
      </c>
      <c r="I5" s="79">
        <v>60</v>
      </c>
      <c r="O5" s="77">
        <v>0.9233294455478914</v>
      </c>
      <c r="P5">
        <v>0.11042675271762462</v>
      </c>
    </row>
    <row r="6" spans="2:16" ht="12.75">
      <c r="B6" s="78">
        <v>3.1</v>
      </c>
      <c r="C6" s="78">
        <v>170</v>
      </c>
      <c r="D6" s="78">
        <v>175</v>
      </c>
      <c r="E6" s="78">
        <v>175</v>
      </c>
      <c r="F6" s="78">
        <v>175</v>
      </c>
      <c r="G6" s="78">
        <v>240</v>
      </c>
      <c r="H6" s="79">
        <v>0.58</v>
      </c>
      <c r="I6" s="79">
        <v>65</v>
      </c>
      <c r="O6" s="77">
        <v>0.912737246229875</v>
      </c>
      <c r="P6">
        <v>0.10985127260134545</v>
      </c>
    </row>
    <row r="7" spans="2:16" ht="12.75">
      <c r="B7" s="78">
        <v>4.6</v>
      </c>
      <c r="C7" s="78">
        <v>180</v>
      </c>
      <c r="D7" s="78">
        <v>180</v>
      </c>
      <c r="E7" s="78">
        <v>175</v>
      </c>
      <c r="F7" s="78">
        <v>180</v>
      </c>
      <c r="G7" s="78">
        <v>235</v>
      </c>
      <c r="H7" s="79">
        <v>0.48</v>
      </c>
      <c r="I7" s="79">
        <v>72</v>
      </c>
      <c r="O7">
        <v>0.6328383565770884</v>
      </c>
      <c r="P7">
        <v>-0.24853265364641539</v>
      </c>
    </row>
    <row r="8" spans="2:16" ht="12.75">
      <c r="B8" s="78">
        <v>4.7</v>
      </c>
      <c r="C8" s="78">
        <v>170</v>
      </c>
      <c r="D8" s="78">
        <v>165</v>
      </c>
      <c r="E8" s="78">
        <v>160</v>
      </c>
      <c r="F8" s="78">
        <v>170</v>
      </c>
      <c r="G8" s="78">
        <v>220</v>
      </c>
      <c r="H8" s="79">
        <v>0.79</v>
      </c>
      <c r="I8" s="79">
        <v>62</v>
      </c>
      <c r="O8" s="77">
        <v>0.8730721886112225</v>
      </c>
      <c r="P8">
        <v>-0.02630259854108462</v>
      </c>
    </row>
    <row r="9" spans="2:16" ht="12.75">
      <c r="B9" s="78">
        <v>4.3</v>
      </c>
      <c r="C9" s="78">
        <v>160</v>
      </c>
      <c r="D9" s="78">
        <v>160</v>
      </c>
      <c r="E9" s="78">
        <v>170</v>
      </c>
      <c r="F9" s="78">
        <v>160</v>
      </c>
      <c r="G9" s="78">
        <v>225</v>
      </c>
      <c r="H9" s="79">
        <v>0.44</v>
      </c>
      <c r="I9" s="79">
        <v>65</v>
      </c>
      <c r="O9" s="77">
        <v>0.9320132148738355</v>
      </c>
      <c r="P9">
        <v>0.06207852652490484</v>
      </c>
    </row>
    <row r="10" spans="2:16" ht="12.75">
      <c r="B10" s="78">
        <v>4.6</v>
      </c>
      <c r="C10" s="78">
        <v>150</v>
      </c>
      <c r="D10" s="78">
        <v>155</v>
      </c>
      <c r="E10" s="78">
        <v>145</v>
      </c>
      <c r="F10" s="78">
        <v>140</v>
      </c>
      <c r="G10" s="78">
        <v>195</v>
      </c>
      <c r="H10" s="79">
        <v>0.49</v>
      </c>
      <c r="I10" s="79">
        <v>55</v>
      </c>
      <c r="O10">
        <v>0.0640717439840797</v>
      </c>
      <c r="P10" s="77">
        <v>0.954904146888361</v>
      </c>
    </row>
    <row r="11" spans="2:16" ht="12.75">
      <c r="B11" s="78">
        <v>4.7</v>
      </c>
      <c r="C11" s="78">
        <v>170</v>
      </c>
      <c r="D11" s="78">
        <v>170</v>
      </c>
      <c r="E11" s="78">
        <v>160</v>
      </c>
      <c r="F11" s="78">
        <v>160</v>
      </c>
      <c r="G11" s="78">
        <v>220</v>
      </c>
      <c r="H11" s="79">
        <v>0.58</v>
      </c>
      <c r="I11" s="79">
        <v>67</v>
      </c>
      <c r="O11">
        <v>0.817590145279137</v>
      </c>
      <c r="P11">
        <v>0.014333516421529925</v>
      </c>
    </row>
    <row r="12" spans="2:9" ht="12.75">
      <c r="B12" s="78">
        <v>3.8</v>
      </c>
      <c r="C12" s="78">
        <v>160</v>
      </c>
      <c r="D12" s="78">
        <v>155</v>
      </c>
      <c r="E12" s="78">
        <v>150</v>
      </c>
      <c r="F12" s="78">
        <v>155</v>
      </c>
      <c r="G12" s="78">
        <v>220</v>
      </c>
      <c r="H12" s="79">
        <v>0.76</v>
      </c>
      <c r="I12" s="79">
        <v>58</v>
      </c>
    </row>
    <row r="13" spans="2:9" ht="12.75">
      <c r="B13" s="78">
        <v>5.6</v>
      </c>
      <c r="C13" s="78">
        <v>170</v>
      </c>
      <c r="D13" s="78">
        <v>170</v>
      </c>
      <c r="E13" s="78">
        <v>175</v>
      </c>
      <c r="F13" s="78">
        <v>175</v>
      </c>
      <c r="G13" s="78">
        <v>225</v>
      </c>
      <c r="H13" s="78">
        <v>0.51</v>
      </c>
      <c r="I13" s="78">
        <v>70</v>
      </c>
    </row>
    <row r="14" spans="2:9" ht="12.75">
      <c r="B14" s="78">
        <v>4.8</v>
      </c>
      <c r="C14" s="78">
        <v>170</v>
      </c>
      <c r="D14" s="78">
        <v>165</v>
      </c>
      <c r="E14" s="78">
        <v>170</v>
      </c>
      <c r="F14" s="78">
        <v>165</v>
      </c>
      <c r="G14" s="78">
        <v>215</v>
      </c>
      <c r="H14" s="78">
        <v>0.38</v>
      </c>
      <c r="I14" s="78">
        <v>61</v>
      </c>
    </row>
    <row r="15" spans="2:9" ht="12.75">
      <c r="B15" s="78">
        <v>4.7</v>
      </c>
      <c r="C15" s="78">
        <v>170</v>
      </c>
      <c r="D15" s="78">
        <v>160</v>
      </c>
      <c r="E15" s="78">
        <v>170</v>
      </c>
      <c r="F15" s="78">
        <v>165</v>
      </c>
      <c r="G15" s="78">
        <v>215</v>
      </c>
      <c r="H15" s="78">
        <v>0.89</v>
      </c>
      <c r="I15" s="78">
        <v>68</v>
      </c>
    </row>
    <row r="16" spans="2:9" ht="12.75">
      <c r="B16" s="78">
        <v>5.1</v>
      </c>
      <c r="C16" s="78">
        <v>150</v>
      </c>
      <c r="D16" s="78">
        <v>150</v>
      </c>
      <c r="E16" s="78">
        <v>150</v>
      </c>
      <c r="F16" s="78">
        <v>145</v>
      </c>
      <c r="G16" s="78">
        <v>190</v>
      </c>
      <c r="H16" s="78">
        <v>0.56</v>
      </c>
      <c r="I16" s="78">
        <v>70</v>
      </c>
    </row>
    <row r="17" spans="2:9" ht="12.75">
      <c r="B17" s="78">
        <v>5.6</v>
      </c>
      <c r="C17" s="78">
        <v>175</v>
      </c>
      <c r="D17" s="78">
        <v>180</v>
      </c>
      <c r="E17" s="78">
        <v>165</v>
      </c>
      <c r="F17" s="78">
        <v>175</v>
      </c>
      <c r="G17" s="78">
        <v>235</v>
      </c>
      <c r="H17" s="78">
        <v>0.53</v>
      </c>
      <c r="I17" s="78">
        <v>70</v>
      </c>
    </row>
    <row r="18" spans="2:9" ht="12.75">
      <c r="B18" s="78">
        <v>5.6</v>
      </c>
      <c r="C18" s="78">
        <v>175</v>
      </c>
      <c r="D18" s="78">
        <v>170</v>
      </c>
      <c r="E18" s="78">
        <v>150</v>
      </c>
      <c r="F18" s="78">
        <v>165</v>
      </c>
      <c r="G18" s="78">
        <v>220</v>
      </c>
      <c r="H18" s="78">
        <v>0.88</v>
      </c>
      <c r="I18" s="78">
        <v>65</v>
      </c>
    </row>
    <row r="19" spans="2:9" ht="12.75">
      <c r="B19" s="78">
        <v>4.11</v>
      </c>
      <c r="C19" s="78">
        <v>195</v>
      </c>
      <c r="D19" s="78">
        <v>180</v>
      </c>
      <c r="E19" s="78">
        <v>185</v>
      </c>
      <c r="F19" s="78">
        <v>185</v>
      </c>
      <c r="G19" s="78">
        <v>240</v>
      </c>
      <c r="H19" s="78">
        <v>0.49</v>
      </c>
      <c r="I19" s="78">
        <v>65</v>
      </c>
    </row>
    <row r="20" spans="2:9" ht="12.75">
      <c r="B20" s="78">
        <v>4.1</v>
      </c>
      <c r="C20" s="78">
        <v>165</v>
      </c>
      <c r="D20" s="78">
        <v>165</v>
      </c>
      <c r="E20" s="78">
        <v>160</v>
      </c>
      <c r="F20" s="78">
        <v>160</v>
      </c>
      <c r="G20" s="78">
        <v>205</v>
      </c>
      <c r="H20" s="78">
        <v>0.62</v>
      </c>
      <c r="I20" s="78">
        <v>60</v>
      </c>
    </row>
    <row r="21" spans="2:9" ht="12.75">
      <c r="B21" s="78">
        <v>4.1</v>
      </c>
      <c r="C21" s="78">
        <v>170</v>
      </c>
      <c r="D21" s="78">
        <v>170</v>
      </c>
      <c r="E21" s="78">
        <v>170</v>
      </c>
      <c r="F21" s="78">
        <v>175</v>
      </c>
      <c r="G21" s="78">
        <v>220</v>
      </c>
      <c r="H21" s="78">
        <v>0.71</v>
      </c>
      <c r="I21" s="78">
        <v>60</v>
      </c>
    </row>
    <row r="22" spans="2:9" ht="12.75">
      <c r="B22" s="78">
        <v>5.7</v>
      </c>
      <c r="C22" s="78">
        <v>200</v>
      </c>
      <c r="D22" s="78">
        <v>205</v>
      </c>
      <c r="E22" s="78">
        <v>175</v>
      </c>
      <c r="F22" s="78">
        <v>180</v>
      </c>
      <c r="G22" s="78">
        <v>255</v>
      </c>
      <c r="H22" s="78">
        <v>0.76</v>
      </c>
      <c r="I22" s="78">
        <v>70</v>
      </c>
    </row>
    <row r="23" spans="2:9" ht="12.75">
      <c r="B23" s="78">
        <v>5.5</v>
      </c>
      <c r="C23" s="78">
        <v>185</v>
      </c>
      <c r="D23" s="78">
        <v>190</v>
      </c>
      <c r="E23" s="78">
        <v>170</v>
      </c>
      <c r="F23" s="78">
        <v>170</v>
      </c>
      <c r="G23" s="78">
        <v>230</v>
      </c>
      <c r="H23" s="78">
        <v>0.68</v>
      </c>
      <c r="I23" s="78">
        <v>68</v>
      </c>
    </row>
    <row r="24" spans="2:9" ht="12.75">
      <c r="B24" s="78">
        <v>5.5</v>
      </c>
      <c r="C24" s="78">
        <v>180</v>
      </c>
      <c r="D24" s="78">
        <v>180</v>
      </c>
      <c r="E24" s="78">
        <v>170</v>
      </c>
      <c r="F24" s="78">
        <v>170</v>
      </c>
      <c r="G24" s="78">
        <v>235</v>
      </c>
      <c r="H24" s="78">
        <v>0.79</v>
      </c>
      <c r="I24" s="78">
        <v>63</v>
      </c>
    </row>
    <row r="25" spans="2:9" ht="12.75">
      <c r="B25" s="78">
        <v>5</v>
      </c>
      <c r="C25" s="78">
        <v>165</v>
      </c>
      <c r="D25" s="78">
        <v>170</v>
      </c>
      <c r="E25" s="78">
        <v>165</v>
      </c>
      <c r="F25" s="78">
        <v>165</v>
      </c>
      <c r="G25" s="78">
        <v>220</v>
      </c>
      <c r="H25" s="78">
        <v>0.54</v>
      </c>
      <c r="I25" s="78">
        <v>63</v>
      </c>
    </row>
    <row r="26" spans="2:9" ht="12.75">
      <c r="B26" s="78">
        <v>5.3</v>
      </c>
      <c r="C26" s="78">
        <v>165</v>
      </c>
      <c r="D26" s="78">
        <v>165</v>
      </c>
      <c r="E26" s="78">
        <v>160</v>
      </c>
      <c r="F26" s="78">
        <v>155</v>
      </c>
      <c r="G26" s="78">
        <v>200</v>
      </c>
      <c r="H26" s="78">
        <v>0.63</v>
      </c>
      <c r="I26" s="78">
        <v>61</v>
      </c>
    </row>
    <row r="27" spans="2:9" ht="12.75">
      <c r="B27" s="78">
        <v>5.3</v>
      </c>
      <c r="C27" s="78">
        <v>170</v>
      </c>
      <c r="D27" s="78">
        <v>170</v>
      </c>
      <c r="E27" s="78">
        <v>160</v>
      </c>
      <c r="F27" s="78">
        <v>160</v>
      </c>
      <c r="G27" s="78">
        <v>220</v>
      </c>
      <c r="H27" s="78">
        <v>0.82</v>
      </c>
      <c r="I27" s="78">
        <v>73</v>
      </c>
    </row>
    <row r="28" spans="2:9" ht="12.75">
      <c r="B28" s="78">
        <v>4.9</v>
      </c>
      <c r="C28" s="78">
        <v>170</v>
      </c>
      <c r="D28" s="78">
        <v>170</v>
      </c>
      <c r="E28" s="78">
        <v>170</v>
      </c>
      <c r="F28" s="78">
        <v>175</v>
      </c>
      <c r="G28" s="78">
        <v>220</v>
      </c>
      <c r="H28" s="78">
        <v>0.5</v>
      </c>
      <c r="I28" s="78">
        <v>69</v>
      </c>
    </row>
    <row r="29" spans="2:9" ht="12.75">
      <c r="B29" s="78">
        <v>5.2</v>
      </c>
      <c r="C29" s="78">
        <v>180</v>
      </c>
      <c r="D29" s="78">
        <v>180</v>
      </c>
      <c r="E29" s="78">
        <v>185</v>
      </c>
      <c r="F29" s="78">
        <v>185</v>
      </c>
      <c r="G29" s="78">
        <v>245</v>
      </c>
      <c r="H29" s="78">
        <v>0.64</v>
      </c>
      <c r="I29" s="78">
        <v>70</v>
      </c>
    </row>
    <row r="30" spans="2:9" ht="12.75">
      <c r="B30" s="78">
        <v>5.6</v>
      </c>
      <c r="C30" s="78">
        <v>160</v>
      </c>
      <c r="D30" s="78">
        <v>160</v>
      </c>
      <c r="E30" s="78">
        <v>160</v>
      </c>
      <c r="F30" s="78">
        <v>165</v>
      </c>
      <c r="G30" s="78">
        <v>220</v>
      </c>
      <c r="H30" s="78">
        <v>0.64</v>
      </c>
      <c r="I30" s="78">
        <v>66</v>
      </c>
    </row>
    <row r="31" spans="2:9" ht="12.75">
      <c r="B31" s="78">
        <v>5.7</v>
      </c>
      <c r="C31" s="78">
        <v>175</v>
      </c>
      <c r="D31" s="78">
        <v>175</v>
      </c>
      <c r="E31" s="78">
        <v>170</v>
      </c>
      <c r="F31" s="78">
        <v>170</v>
      </c>
      <c r="G31" s="78">
        <v>220</v>
      </c>
      <c r="H31" s="78">
        <v>0.51</v>
      </c>
      <c r="I31" s="78">
        <v>68</v>
      </c>
    </row>
    <row r="32" spans="2:9" ht="12.75">
      <c r="B32" s="78">
        <v>5.7</v>
      </c>
      <c r="C32" s="78">
        <v>185</v>
      </c>
      <c r="D32" s="78">
        <v>185</v>
      </c>
      <c r="E32" s="78">
        <v>170</v>
      </c>
      <c r="F32" s="78">
        <v>205</v>
      </c>
      <c r="G32" s="78">
        <v>240</v>
      </c>
      <c r="H32" s="78">
        <v>0.53</v>
      </c>
      <c r="I32" s="78">
        <v>72</v>
      </c>
    </row>
    <row r="33" spans="2:9" ht="12.75">
      <c r="B33" s="78">
        <v>6.2</v>
      </c>
      <c r="C33" s="78">
        <v>165</v>
      </c>
      <c r="D33" s="78">
        <v>165</v>
      </c>
      <c r="E33" s="78">
        <v>150</v>
      </c>
      <c r="F33" s="78">
        <v>160</v>
      </c>
      <c r="G33" s="78">
        <v>210</v>
      </c>
      <c r="H33" s="78">
        <v>0.53</v>
      </c>
      <c r="I33" s="80">
        <v>62</v>
      </c>
    </row>
    <row r="34" spans="2:9" ht="12.75">
      <c r="B34" s="78">
        <v>5.5</v>
      </c>
      <c r="C34" s="78">
        <v>175</v>
      </c>
      <c r="D34" s="78">
        <v>175</v>
      </c>
      <c r="E34" s="78">
        <v>160</v>
      </c>
      <c r="F34" s="78">
        <v>170</v>
      </c>
      <c r="G34" s="78">
        <v>230</v>
      </c>
      <c r="H34" s="78">
        <v>0.6</v>
      </c>
      <c r="I34" s="78">
        <v>67</v>
      </c>
    </row>
    <row r="35" spans="2:9" ht="12.75">
      <c r="B35" s="78">
        <v>5.2</v>
      </c>
      <c r="C35" s="78">
        <v>180</v>
      </c>
      <c r="D35" s="78">
        <v>180</v>
      </c>
      <c r="E35" s="78">
        <v>170</v>
      </c>
      <c r="F35" s="78">
        <v>180</v>
      </c>
      <c r="G35" s="78">
        <v>240</v>
      </c>
      <c r="H35" s="78">
        <v>0.67</v>
      </c>
      <c r="I35" s="78">
        <v>68</v>
      </c>
    </row>
    <row r="36" spans="2:9" ht="12.75">
      <c r="B36" s="78">
        <v>5.7</v>
      </c>
      <c r="C36" s="78">
        <v>165</v>
      </c>
      <c r="D36" s="78">
        <v>165</v>
      </c>
      <c r="E36" s="78">
        <v>160</v>
      </c>
      <c r="F36" s="78">
        <v>180</v>
      </c>
      <c r="G36" s="78">
        <v>220</v>
      </c>
      <c r="H36" s="78">
        <v>0.73</v>
      </c>
      <c r="I36" s="78">
        <v>65</v>
      </c>
    </row>
    <row r="37" spans="2:9" ht="12.75">
      <c r="B37" s="78">
        <v>6</v>
      </c>
      <c r="C37" s="78">
        <v>170</v>
      </c>
      <c r="D37" s="78">
        <v>170</v>
      </c>
      <c r="E37" s="78">
        <v>60</v>
      </c>
      <c r="F37" s="78">
        <v>150</v>
      </c>
      <c r="G37" s="78">
        <v>210</v>
      </c>
      <c r="H37" s="78">
        <v>0.53</v>
      </c>
      <c r="I37" s="78">
        <v>60</v>
      </c>
    </row>
    <row r="38" spans="2:9" ht="12.75">
      <c r="B38" s="78">
        <v>5.1</v>
      </c>
      <c r="C38" s="78">
        <v>185</v>
      </c>
      <c r="D38" s="78">
        <v>185</v>
      </c>
      <c r="E38" s="78">
        <v>180</v>
      </c>
      <c r="F38" s="78">
        <v>180</v>
      </c>
      <c r="G38" s="78">
        <v>240</v>
      </c>
      <c r="H38" s="78">
        <v>0.7</v>
      </c>
      <c r="I38" s="78">
        <v>65</v>
      </c>
    </row>
    <row r="39" spans="2:9" ht="12.75">
      <c r="B39" s="78">
        <v>5.3</v>
      </c>
      <c r="C39" s="78">
        <v>180</v>
      </c>
      <c r="D39" s="78">
        <v>180</v>
      </c>
      <c r="E39" s="78">
        <v>180</v>
      </c>
      <c r="F39" s="78">
        <v>190</v>
      </c>
      <c r="G39" s="78">
        <v>250</v>
      </c>
      <c r="H39" s="78">
        <v>0.54</v>
      </c>
      <c r="I39" s="78">
        <v>75</v>
      </c>
    </row>
    <row r="40" spans="2:9" ht="12.75">
      <c r="B40" s="78">
        <v>5.6</v>
      </c>
      <c r="C40" s="78">
        <v>190</v>
      </c>
      <c r="D40" s="78">
        <v>190</v>
      </c>
      <c r="E40" s="78">
        <v>190</v>
      </c>
      <c r="F40" s="78">
        <v>190</v>
      </c>
      <c r="G40" s="78">
        <v>255</v>
      </c>
      <c r="H40" s="78">
        <v>0.44</v>
      </c>
      <c r="I40" s="78">
        <v>85</v>
      </c>
    </row>
    <row r="41" spans="2:9" ht="12.75">
      <c r="B41" s="78">
        <v>5.5</v>
      </c>
      <c r="C41" s="78">
        <v>170</v>
      </c>
      <c r="D41" s="78">
        <v>170</v>
      </c>
      <c r="E41" s="78">
        <v>170</v>
      </c>
      <c r="F41" s="78">
        <v>180</v>
      </c>
      <c r="G41" s="78">
        <v>230</v>
      </c>
      <c r="H41" s="78">
        <v>0.49</v>
      </c>
      <c r="I41" s="78">
        <v>60</v>
      </c>
    </row>
    <row r="42" spans="2:9" ht="12.75">
      <c r="B42" s="78">
        <v>5.4</v>
      </c>
      <c r="C42" s="78">
        <v>175</v>
      </c>
      <c r="D42" s="78">
        <v>175</v>
      </c>
      <c r="E42" s="78">
        <v>195</v>
      </c>
      <c r="F42" s="78">
        <v>200</v>
      </c>
      <c r="G42" s="78">
        <v>250</v>
      </c>
      <c r="H42" s="78">
        <v>0.55</v>
      </c>
      <c r="I42" s="78">
        <v>62</v>
      </c>
    </row>
    <row r="43" spans="2:9" ht="12.75">
      <c r="B43" s="78">
        <v>5.3</v>
      </c>
      <c r="C43" s="78">
        <v>190</v>
      </c>
      <c r="D43" s="78">
        <v>190</v>
      </c>
      <c r="E43" s="78">
        <v>190</v>
      </c>
      <c r="F43" s="78">
        <v>190</v>
      </c>
      <c r="G43" s="78">
        <v>260</v>
      </c>
      <c r="H43" s="78">
        <v>0.7</v>
      </c>
      <c r="I43" s="78">
        <v>64</v>
      </c>
    </row>
    <row r="44" spans="2:9" ht="12.75">
      <c r="B44" s="78">
        <v>5.11</v>
      </c>
      <c r="C44" s="78">
        <v>190</v>
      </c>
      <c r="D44" s="78">
        <v>190</v>
      </c>
      <c r="E44" s="78">
        <v>190</v>
      </c>
      <c r="F44" s="78">
        <v>185</v>
      </c>
      <c r="G44" s="78">
        <v>250</v>
      </c>
      <c r="H44" s="78">
        <v>0.78</v>
      </c>
      <c r="I44" s="78">
        <v>78</v>
      </c>
    </row>
    <row r="45" spans="2:9" ht="12.75">
      <c r="B45" s="78">
        <v>5.9</v>
      </c>
      <c r="C45" s="78">
        <v>185</v>
      </c>
      <c r="D45" s="78">
        <v>185</v>
      </c>
      <c r="E45" s="78">
        <v>180</v>
      </c>
      <c r="F45" s="78">
        <v>190</v>
      </c>
      <c r="G45" s="78">
        <v>275</v>
      </c>
      <c r="H45" s="78">
        <v>0.56</v>
      </c>
      <c r="I45" s="78">
        <v>69</v>
      </c>
    </row>
    <row r="46" spans="2:9" ht="12.75">
      <c r="B46" s="78">
        <v>5.1</v>
      </c>
      <c r="C46" s="78">
        <v>180</v>
      </c>
      <c r="D46" s="78">
        <v>180</v>
      </c>
      <c r="E46" s="78">
        <v>160</v>
      </c>
      <c r="F46" s="78">
        <v>180</v>
      </c>
      <c r="G46" s="78">
        <v>210</v>
      </c>
      <c r="H46" s="78">
        <v>0.66</v>
      </c>
      <c r="I46" s="78">
        <v>66</v>
      </c>
    </row>
    <row r="47" spans="2:9" ht="12.75">
      <c r="B47" s="78">
        <v>5</v>
      </c>
      <c r="C47" s="78">
        <v>190</v>
      </c>
      <c r="D47" s="78">
        <v>190</v>
      </c>
      <c r="E47" s="78">
        <v>180</v>
      </c>
      <c r="F47" s="78">
        <v>175</v>
      </c>
      <c r="G47" s="78">
        <v>235</v>
      </c>
      <c r="H47" s="78">
        <v>0.57</v>
      </c>
      <c r="I47" s="78">
        <v>75</v>
      </c>
    </row>
    <row r="48" spans="2:9" ht="12.75">
      <c r="B48" s="78">
        <v>5.5</v>
      </c>
      <c r="C48" s="78">
        <v>185</v>
      </c>
      <c r="D48" s="78">
        <v>185</v>
      </c>
      <c r="E48" s="78">
        <v>165</v>
      </c>
      <c r="F48" s="78">
        <v>160</v>
      </c>
      <c r="G48" s="78">
        <v>225</v>
      </c>
      <c r="H48" s="78">
        <v>0.44</v>
      </c>
      <c r="I48" s="78">
        <v>70</v>
      </c>
    </row>
    <row r="49" spans="2:9" ht="12.75">
      <c r="B49" s="78">
        <v>6.5</v>
      </c>
      <c r="C49" s="78">
        <v>185</v>
      </c>
      <c r="D49" s="78">
        <v>185</v>
      </c>
      <c r="E49" s="78">
        <v>180</v>
      </c>
      <c r="F49" s="78">
        <v>180</v>
      </c>
      <c r="G49" s="78">
        <v>245</v>
      </c>
      <c r="H49" s="78">
        <v>0.49</v>
      </c>
      <c r="I49" s="78">
        <v>78</v>
      </c>
    </row>
    <row r="50" spans="2:9" ht="12.75">
      <c r="B50" s="78">
        <v>6</v>
      </c>
      <c r="C50" s="78">
        <v>210</v>
      </c>
      <c r="D50" s="78">
        <v>210</v>
      </c>
      <c r="E50" s="78">
        <v>190</v>
      </c>
      <c r="F50" s="78">
        <v>185</v>
      </c>
      <c r="G50" s="78">
        <v>255</v>
      </c>
      <c r="H50" s="78">
        <v>0.66</v>
      </c>
      <c r="I50" s="78">
        <v>75</v>
      </c>
    </row>
    <row r="51" spans="2:9" ht="12.75">
      <c r="B51" s="78">
        <v>6</v>
      </c>
      <c r="C51" s="78">
        <v>215</v>
      </c>
      <c r="D51" s="78">
        <v>210</v>
      </c>
      <c r="E51" s="78">
        <v>19</v>
      </c>
      <c r="F51" s="78">
        <v>185</v>
      </c>
      <c r="G51" s="78">
        <v>260</v>
      </c>
      <c r="H51" s="78">
        <v>0.8</v>
      </c>
      <c r="I51" s="78">
        <v>80</v>
      </c>
    </row>
    <row r="52" spans="2:9" ht="12.75">
      <c r="B52" s="78">
        <v>5.7</v>
      </c>
      <c r="C52" s="78">
        <v>175</v>
      </c>
      <c r="D52" s="78">
        <v>170</v>
      </c>
      <c r="E52" s="78">
        <v>170</v>
      </c>
      <c r="F52" s="78">
        <v>170</v>
      </c>
      <c r="G52" s="78">
        <v>235</v>
      </c>
      <c r="H52" s="78">
        <v>0.59</v>
      </c>
      <c r="I52" s="78">
        <v>70</v>
      </c>
    </row>
    <row r="53" spans="2:9" ht="12.75">
      <c r="B53" s="78">
        <v>4.5</v>
      </c>
      <c r="C53" s="78">
        <v>180</v>
      </c>
      <c r="D53" s="78">
        <v>180</v>
      </c>
      <c r="E53" s="78">
        <v>170</v>
      </c>
      <c r="F53" s="78">
        <v>170</v>
      </c>
      <c r="G53" s="78">
        <v>220</v>
      </c>
      <c r="H53" s="78">
        <v>0.44</v>
      </c>
      <c r="I53" s="78">
        <v>67</v>
      </c>
    </row>
    <row r="54" spans="2:9" ht="12.75">
      <c r="B54" s="78">
        <v>6</v>
      </c>
      <c r="C54" s="78">
        <v>185</v>
      </c>
      <c r="D54" s="78">
        <v>185</v>
      </c>
      <c r="E54" s="78">
        <v>170</v>
      </c>
      <c r="F54" s="78">
        <v>170</v>
      </c>
      <c r="G54" s="78">
        <v>230</v>
      </c>
      <c r="H54" s="78">
        <v>0.74</v>
      </c>
      <c r="I54" s="78">
        <v>67</v>
      </c>
    </row>
    <row r="55" spans="2:9" ht="12.75">
      <c r="B55" s="78">
        <v>6.7</v>
      </c>
      <c r="C55" s="78">
        <v>185</v>
      </c>
      <c r="D55" s="78">
        <v>180</v>
      </c>
      <c r="E55" s="78">
        <v>170</v>
      </c>
      <c r="F55" s="78">
        <v>175</v>
      </c>
      <c r="G55" s="78">
        <v>235</v>
      </c>
      <c r="H55" s="78">
        <v>0.58</v>
      </c>
      <c r="I55" s="78">
        <v>65</v>
      </c>
    </row>
    <row r="56" spans="2:9" ht="12.75">
      <c r="B56" s="78">
        <v>4</v>
      </c>
      <c r="C56" s="78">
        <v>175</v>
      </c>
      <c r="D56" s="78">
        <v>170</v>
      </c>
      <c r="E56" s="78">
        <v>170</v>
      </c>
      <c r="F56" s="78">
        <v>170</v>
      </c>
      <c r="G56" s="78">
        <v>225</v>
      </c>
      <c r="H56" s="78">
        <v>0.8</v>
      </c>
      <c r="I56" s="78">
        <v>72</v>
      </c>
    </row>
    <row r="57" spans="2:9" ht="12.75">
      <c r="B57" s="78">
        <v>4</v>
      </c>
      <c r="C57" s="78">
        <v>150</v>
      </c>
      <c r="D57" s="78">
        <v>145</v>
      </c>
      <c r="E57" s="78">
        <v>145</v>
      </c>
      <c r="F57" s="78">
        <v>155</v>
      </c>
      <c r="G57" s="78">
        <v>200</v>
      </c>
      <c r="H57" s="78">
        <v>0.79</v>
      </c>
      <c r="I57" s="78">
        <v>55</v>
      </c>
    </row>
    <row r="58" spans="2:9" ht="12.75">
      <c r="B58" s="78">
        <v>4.7</v>
      </c>
      <c r="C58" s="78">
        <v>160</v>
      </c>
      <c r="D58" s="78">
        <v>165</v>
      </c>
      <c r="E58" s="78">
        <v>170</v>
      </c>
      <c r="F58" s="78">
        <v>175</v>
      </c>
      <c r="G58" s="78">
        <v>220</v>
      </c>
      <c r="H58" s="78">
        <v>0.8</v>
      </c>
      <c r="I58" s="78">
        <v>68</v>
      </c>
    </row>
    <row r="59" spans="2:9" ht="12.75">
      <c r="B59" s="78">
        <v>4.3</v>
      </c>
      <c r="C59" s="78">
        <v>155</v>
      </c>
      <c r="D59" s="78">
        <v>150</v>
      </c>
      <c r="E59" s="78">
        <v>160</v>
      </c>
      <c r="F59" s="78">
        <v>165</v>
      </c>
      <c r="G59" s="78">
        <v>220</v>
      </c>
      <c r="H59" s="78">
        <v>0.62</v>
      </c>
      <c r="I59" s="78">
        <v>65</v>
      </c>
    </row>
    <row r="60" spans="2:9" ht="12.75">
      <c r="B60" s="78">
        <v>4.1</v>
      </c>
      <c r="C60" s="78">
        <v>155</v>
      </c>
      <c r="D60" s="78">
        <v>150</v>
      </c>
      <c r="E60" s="78">
        <v>155</v>
      </c>
      <c r="F60" s="78">
        <v>160</v>
      </c>
      <c r="G60" s="78">
        <v>200</v>
      </c>
      <c r="H60" s="78">
        <v>0.46</v>
      </c>
      <c r="I60" s="78">
        <v>60</v>
      </c>
    </row>
    <row r="61" spans="2:9" ht="12.75">
      <c r="B61" s="78">
        <v>4.4</v>
      </c>
      <c r="C61" s="78">
        <v>135</v>
      </c>
      <c r="D61" s="78">
        <v>135</v>
      </c>
      <c r="E61" s="78">
        <v>140</v>
      </c>
      <c r="F61" s="78">
        <v>150</v>
      </c>
      <c r="G61" s="78">
        <v>200</v>
      </c>
      <c r="H61" s="78">
        <v>0.63</v>
      </c>
      <c r="I61" s="78">
        <v>55</v>
      </c>
    </row>
    <row r="62" spans="2:9" ht="12.75">
      <c r="B62" s="78">
        <v>4.1</v>
      </c>
      <c r="C62" s="78">
        <v>155</v>
      </c>
      <c r="D62" s="78">
        <v>145</v>
      </c>
      <c r="E62" s="78">
        <v>155</v>
      </c>
      <c r="F62" s="78">
        <v>170</v>
      </c>
      <c r="G62" s="78">
        <v>210</v>
      </c>
      <c r="H62" s="78">
        <v>0.4</v>
      </c>
      <c r="I62" s="78">
        <v>63</v>
      </c>
    </row>
    <row r="63" spans="2:9" ht="12.75">
      <c r="B63" s="78">
        <v>3.5</v>
      </c>
      <c r="C63" s="78">
        <v>160</v>
      </c>
      <c r="D63" s="78">
        <v>155</v>
      </c>
      <c r="E63" s="78">
        <v>150</v>
      </c>
      <c r="F63" s="78">
        <v>155</v>
      </c>
      <c r="G63" s="78">
        <v>205</v>
      </c>
      <c r="H63" s="78">
        <v>0.57</v>
      </c>
      <c r="I63" s="78">
        <v>57</v>
      </c>
    </row>
    <row r="64" spans="2:9" ht="12.75">
      <c r="B64" s="78">
        <v>3.4</v>
      </c>
      <c r="C64" s="78">
        <v>150</v>
      </c>
      <c r="D64" s="78">
        <v>150</v>
      </c>
      <c r="E64" s="78">
        <v>150</v>
      </c>
      <c r="F64" s="78">
        <v>160</v>
      </c>
      <c r="G64" s="78">
        <v>200</v>
      </c>
      <c r="H64" s="78">
        <v>0.5</v>
      </c>
      <c r="I64" s="78">
        <v>58</v>
      </c>
    </row>
    <row r="65" spans="2:9" ht="12.75">
      <c r="B65" s="78">
        <v>6</v>
      </c>
      <c r="C65" s="78">
        <v>190</v>
      </c>
      <c r="D65" s="78">
        <v>190</v>
      </c>
      <c r="E65" s="78">
        <v>180</v>
      </c>
      <c r="F65" s="78">
        <v>175</v>
      </c>
      <c r="G65" s="78">
        <v>230</v>
      </c>
      <c r="H65" s="78">
        <v>0.46</v>
      </c>
      <c r="I65" s="78">
        <v>71</v>
      </c>
    </row>
    <row r="66" spans="2:9" ht="12.75">
      <c r="B66" s="78">
        <v>6</v>
      </c>
      <c r="C66" s="78">
        <v>180</v>
      </c>
      <c r="D66" s="78">
        <v>185</v>
      </c>
      <c r="E66" s="78">
        <v>170</v>
      </c>
      <c r="F66" s="78">
        <v>160</v>
      </c>
      <c r="G66" s="78">
        <v>220</v>
      </c>
      <c r="H66" s="78">
        <v>0.41</v>
      </c>
      <c r="I66" s="78">
        <v>66</v>
      </c>
    </row>
    <row r="67" spans="2:9" ht="12.75">
      <c r="B67" s="78">
        <v>6</v>
      </c>
      <c r="C67" s="78">
        <v>170</v>
      </c>
      <c r="D67" s="78">
        <v>170</v>
      </c>
      <c r="E67" s="78">
        <v>155</v>
      </c>
      <c r="F67" s="78">
        <v>160</v>
      </c>
      <c r="G67" s="78">
        <v>230</v>
      </c>
      <c r="H67" s="78">
        <v>0.69</v>
      </c>
      <c r="I67" s="78">
        <v>60</v>
      </c>
    </row>
    <row r="68" spans="2:9" ht="12.75">
      <c r="B68" s="78">
        <v>6</v>
      </c>
      <c r="C68" s="78">
        <v>190</v>
      </c>
      <c r="D68" s="78">
        <v>185</v>
      </c>
      <c r="E68" s="78">
        <v>180</v>
      </c>
      <c r="F68" s="78">
        <v>185</v>
      </c>
      <c r="G68" s="78">
        <v>260</v>
      </c>
      <c r="H68" s="78">
        <v>0.65</v>
      </c>
      <c r="I68" s="78">
        <v>75</v>
      </c>
    </row>
    <row r="69" spans="2:9" ht="12.75">
      <c r="B69" s="78">
        <v>6</v>
      </c>
      <c r="C69" s="78">
        <v>190</v>
      </c>
      <c r="D69" s="78">
        <v>185</v>
      </c>
      <c r="E69" s="78">
        <v>170</v>
      </c>
      <c r="F69" s="78">
        <v>170</v>
      </c>
      <c r="G69" s="78">
        <v>240</v>
      </c>
      <c r="H69" s="78">
        <v>0.89</v>
      </c>
      <c r="I69" s="78">
        <v>67</v>
      </c>
    </row>
    <row r="70" spans="2:9" ht="12.75">
      <c r="B70" s="78">
        <v>6</v>
      </c>
      <c r="C70" s="78">
        <v>180</v>
      </c>
      <c r="D70" s="78">
        <v>185</v>
      </c>
      <c r="E70" s="78">
        <v>185</v>
      </c>
      <c r="F70" s="78">
        <v>185</v>
      </c>
      <c r="G70" s="78">
        <v>240</v>
      </c>
      <c r="H70" s="78">
        <v>0.59</v>
      </c>
      <c r="I70" s="78">
        <v>75</v>
      </c>
    </row>
    <row r="71" spans="2:9" ht="12.75">
      <c r="B71" s="78">
        <v>5.1</v>
      </c>
      <c r="C71" s="78">
        <v>185</v>
      </c>
      <c r="D71" s="78">
        <v>190</v>
      </c>
      <c r="E71" s="78">
        <v>180</v>
      </c>
      <c r="F71" s="78">
        <v>180</v>
      </c>
      <c r="G71" s="78">
        <v>235</v>
      </c>
      <c r="H71" s="78">
        <v>0.65</v>
      </c>
      <c r="I71" s="78">
        <v>66</v>
      </c>
    </row>
    <row r="72" spans="2:9" ht="12.75">
      <c r="B72" s="78">
        <v>6.1</v>
      </c>
      <c r="C72" s="78">
        <v>170</v>
      </c>
      <c r="D72" s="78">
        <v>170</v>
      </c>
      <c r="E72" s="78">
        <v>155</v>
      </c>
      <c r="F72" s="78">
        <v>155</v>
      </c>
      <c r="G72" s="78">
        <v>210</v>
      </c>
      <c r="H72" s="78">
        <v>0.7</v>
      </c>
      <c r="I72" s="78">
        <v>61</v>
      </c>
    </row>
    <row r="73" spans="2:9" ht="12.75">
      <c r="B73" s="78">
        <v>6.3</v>
      </c>
      <c r="C73" s="78">
        <v>180</v>
      </c>
      <c r="D73" s="78">
        <v>180</v>
      </c>
      <c r="E73" s="78">
        <v>180</v>
      </c>
      <c r="F73" s="78">
        <v>175</v>
      </c>
      <c r="G73" s="78">
        <v>250</v>
      </c>
      <c r="H73" s="78">
        <v>0.8</v>
      </c>
      <c r="I73" s="78">
        <v>63</v>
      </c>
    </row>
    <row r="74" spans="2:9" ht="12.75">
      <c r="B74" s="78">
        <v>5.11</v>
      </c>
      <c r="C74" s="78">
        <v>180</v>
      </c>
      <c r="D74" s="78">
        <v>180</v>
      </c>
      <c r="E74" s="78">
        <v>180</v>
      </c>
      <c r="F74" s="78">
        <v>180</v>
      </c>
      <c r="G74" s="78">
        <v>250</v>
      </c>
      <c r="H74" s="78">
        <v>0.84</v>
      </c>
      <c r="I74" s="78">
        <v>70</v>
      </c>
    </row>
    <row r="75" spans="2:9" ht="12.75">
      <c r="B75" s="78">
        <v>6</v>
      </c>
      <c r="C75" s="78">
        <v>175</v>
      </c>
      <c r="D75" s="78">
        <v>180</v>
      </c>
      <c r="E75" s="78">
        <v>155</v>
      </c>
      <c r="F75" s="78">
        <v>160</v>
      </c>
      <c r="G75" s="78">
        <v>220</v>
      </c>
      <c r="H75" s="78">
        <v>0.48</v>
      </c>
      <c r="I75" s="78">
        <v>62</v>
      </c>
    </row>
    <row r="76" spans="2:9" ht="12.75">
      <c r="B76" s="78">
        <v>5.9</v>
      </c>
      <c r="C76" s="78">
        <v>180</v>
      </c>
      <c r="D76" s="78">
        <v>175</v>
      </c>
      <c r="E76" s="78">
        <v>180</v>
      </c>
      <c r="F76" s="78">
        <v>180</v>
      </c>
      <c r="G76" s="78">
        <v>220</v>
      </c>
      <c r="H76" s="78">
        <v>0.56</v>
      </c>
      <c r="I76" s="78">
        <v>72</v>
      </c>
    </row>
    <row r="77" spans="2:9" ht="12.75">
      <c r="B77" s="78">
        <v>6</v>
      </c>
      <c r="C77" s="78">
        <v>185</v>
      </c>
      <c r="D77" s="78">
        <v>190</v>
      </c>
      <c r="E77" s="78">
        <v>185</v>
      </c>
      <c r="F77" s="78">
        <v>180</v>
      </c>
      <c r="G77" s="78">
        <v>235</v>
      </c>
      <c r="H77" s="78">
        <v>0.38</v>
      </c>
      <c r="I77" s="78">
        <v>75</v>
      </c>
    </row>
    <row r="78" spans="2:9" ht="12.75">
      <c r="B78" s="78">
        <v>6.6</v>
      </c>
      <c r="C78" s="78">
        <v>190</v>
      </c>
      <c r="D78" s="78">
        <v>190</v>
      </c>
      <c r="E78" s="78">
        <v>170</v>
      </c>
      <c r="F78" s="78">
        <v>170</v>
      </c>
      <c r="G78" s="78">
        <v>250</v>
      </c>
      <c r="H78" s="78">
        <v>0.93</v>
      </c>
      <c r="I78" s="78">
        <v>65</v>
      </c>
    </row>
    <row r="79" spans="2:9" ht="12.75">
      <c r="B79" s="78">
        <v>6.6</v>
      </c>
      <c r="C79" s="78">
        <v>175</v>
      </c>
      <c r="D79" s="78">
        <v>180</v>
      </c>
      <c r="E79" s="78">
        <v>165</v>
      </c>
      <c r="F79" s="78">
        <v>165</v>
      </c>
      <c r="G79" s="78">
        <v>220</v>
      </c>
      <c r="H79" s="78">
        <v>0.67</v>
      </c>
      <c r="I79" s="78">
        <v>67</v>
      </c>
    </row>
    <row r="80" spans="2:9" ht="12.75">
      <c r="B80" s="78">
        <v>6.3</v>
      </c>
      <c r="C80" s="78">
        <v>185</v>
      </c>
      <c r="D80" s="78">
        <v>185</v>
      </c>
      <c r="E80" s="78">
        <v>180</v>
      </c>
      <c r="F80" s="78">
        <v>170</v>
      </c>
      <c r="G80" s="78">
        <v>240</v>
      </c>
      <c r="H80" s="78">
        <v>0.58</v>
      </c>
      <c r="I80" s="78">
        <v>70</v>
      </c>
    </row>
    <row r="81" spans="2:9" ht="12.75">
      <c r="B81" s="78">
        <v>3.5</v>
      </c>
      <c r="C81" s="78">
        <v>145</v>
      </c>
      <c r="D81" s="78">
        <v>145</v>
      </c>
      <c r="E81" s="78">
        <v>155</v>
      </c>
      <c r="F81" s="78">
        <v>160</v>
      </c>
      <c r="G81" s="78">
        <v>200</v>
      </c>
      <c r="H81" s="78">
        <v>0.64</v>
      </c>
      <c r="I81" s="78">
        <v>60</v>
      </c>
    </row>
    <row r="82" spans="2:9" ht="12.75">
      <c r="B82" s="78">
        <v>3.5</v>
      </c>
      <c r="C82" s="78">
        <v>155</v>
      </c>
      <c r="D82" s="78">
        <v>150</v>
      </c>
      <c r="E82" s="78">
        <v>160</v>
      </c>
      <c r="F82" s="78">
        <v>170</v>
      </c>
      <c r="G82" s="78">
        <v>210</v>
      </c>
      <c r="H82" s="78">
        <v>0.9</v>
      </c>
      <c r="I82" s="78">
        <v>62</v>
      </c>
    </row>
    <row r="83" spans="2:9" ht="12.75">
      <c r="B83" s="78">
        <v>3.6</v>
      </c>
      <c r="C83" s="78">
        <v>155</v>
      </c>
      <c r="D83" s="78">
        <v>155</v>
      </c>
      <c r="E83" s="78">
        <v>155</v>
      </c>
      <c r="F83" s="78">
        <v>160</v>
      </c>
      <c r="G83" s="78">
        <v>205</v>
      </c>
      <c r="H83" s="78">
        <v>0.63</v>
      </c>
      <c r="I83" s="78">
        <v>60</v>
      </c>
    </row>
    <row r="84" spans="2:9" ht="12.75">
      <c r="B84" s="78">
        <v>3.5</v>
      </c>
      <c r="C84" s="78">
        <v>150</v>
      </c>
      <c r="D84" s="78">
        <v>150</v>
      </c>
      <c r="E84" s="78">
        <v>150</v>
      </c>
      <c r="F84" s="78">
        <v>155</v>
      </c>
      <c r="G84" s="78">
        <v>205</v>
      </c>
      <c r="H84" s="78">
        <v>0.52</v>
      </c>
      <c r="I84" s="78">
        <v>61</v>
      </c>
    </row>
    <row r="85" spans="2:9" ht="12.75">
      <c r="B85" s="78">
        <v>3.5</v>
      </c>
      <c r="C85" s="78">
        <v>150</v>
      </c>
      <c r="D85" s="78">
        <v>145</v>
      </c>
      <c r="E85" s="78">
        <v>170</v>
      </c>
      <c r="F85" s="78">
        <v>180</v>
      </c>
      <c r="G85" s="78">
        <v>225</v>
      </c>
      <c r="H85" s="78">
        <v>0.38</v>
      </c>
      <c r="I85" s="78">
        <v>63</v>
      </c>
    </row>
    <row r="86" spans="2:9" ht="12.75">
      <c r="B86" s="78">
        <v>3.4</v>
      </c>
      <c r="C86" s="78">
        <v>150</v>
      </c>
      <c r="D86" s="78">
        <v>150</v>
      </c>
      <c r="E86" s="78">
        <v>145</v>
      </c>
      <c r="F86" s="78">
        <v>155</v>
      </c>
      <c r="G86" s="78">
        <v>200</v>
      </c>
      <c r="H86" s="78">
        <v>0.5</v>
      </c>
      <c r="I86" s="78">
        <v>56</v>
      </c>
    </row>
    <row r="87" spans="2:9" ht="12.75">
      <c r="B87" s="78">
        <v>3.6</v>
      </c>
      <c r="C87" s="78">
        <v>165</v>
      </c>
      <c r="D87" s="78">
        <v>160</v>
      </c>
      <c r="E87" s="78">
        <v>155</v>
      </c>
      <c r="F87" s="78">
        <v>165</v>
      </c>
      <c r="G87" s="78">
        <v>210</v>
      </c>
      <c r="H87" s="78">
        <v>0.5</v>
      </c>
      <c r="I87" s="78">
        <v>62</v>
      </c>
    </row>
    <row r="88" spans="2:9" ht="12.75">
      <c r="B88" s="78">
        <v>3.4</v>
      </c>
      <c r="C88" s="78">
        <v>150</v>
      </c>
      <c r="D88" s="78">
        <v>145</v>
      </c>
      <c r="E88" s="78">
        <v>140</v>
      </c>
      <c r="F88" s="78">
        <v>150</v>
      </c>
      <c r="G88" s="78">
        <v>190</v>
      </c>
      <c r="H88" s="78">
        <v>0.52</v>
      </c>
      <c r="I88" s="78">
        <v>55</v>
      </c>
    </row>
    <row r="89" spans="2:9" ht="12.75">
      <c r="B89" s="78">
        <v>5.1</v>
      </c>
      <c r="C89" s="78">
        <v>190</v>
      </c>
      <c r="D89" s="78">
        <v>190</v>
      </c>
      <c r="E89" s="78">
        <v>180</v>
      </c>
      <c r="F89" s="78">
        <v>185</v>
      </c>
      <c r="G89" s="78">
        <v>260</v>
      </c>
      <c r="H89" s="78">
        <v>0.74</v>
      </c>
      <c r="I89" s="78">
        <v>75</v>
      </c>
    </row>
    <row r="90" spans="2:9" ht="12.75">
      <c r="B90" s="78">
        <v>5.4</v>
      </c>
      <c r="C90" s="78">
        <v>185</v>
      </c>
      <c r="D90" s="78">
        <v>185</v>
      </c>
      <c r="E90" s="78">
        <v>180</v>
      </c>
      <c r="F90" s="78">
        <v>180</v>
      </c>
      <c r="G90" s="78">
        <v>245</v>
      </c>
      <c r="H90" s="78">
        <v>0.55</v>
      </c>
      <c r="I90" s="78">
        <v>68</v>
      </c>
    </row>
    <row r="91" spans="2:9" ht="12.75">
      <c r="B91" s="78">
        <v>5.8</v>
      </c>
      <c r="C91" s="78">
        <v>166</v>
      </c>
      <c r="D91" s="78">
        <v>166</v>
      </c>
      <c r="E91" s="78">
        <v>160</v>
      </c>
      <c r="F91" s="78">
        <v>165</v>
      </c>
      <c r="G91" s="78">
        <v>210</v>
      </c>
      <c r="H91" s="78">
        <v>0.6</v>
      </c>
      <c r="I91" s="78">
        <v>63</v>
      </c>
    </row>
    <row r="92" spans="2:9" ht="12.75">
      <c r="B92" s="78">
        <v>5</v>
      </c>
      <c r="C92" s="78">
        <v>170</v>
      </c>
      <c r="D92" s="78">
        <v>170</v>
      </c>
      <c r="E92" s="78">
        <v>160</v>
      </c>
      <c r="F92" s="78">
        <v>165</v>
      </c>
      <c r="G92" s="78">
        <v>225</v>
      </c>
      <c r="H92" s="78">
        <v>0.56</v>
      </c>
      <c r="I92" s="78">
        <v>64</v>
      </c>
    </row>
    <row r="93" spans="2:9" ht="12.75">
      <c r="B93" s="78">
        <v>6</v>
      </c>
      <c r="C93" s="78">
        <v>210</v>
      </c>
      <c r="D93" s="78">
        <v>210</v>
      </c>
      <c r="E93" s="78">
        <v>190</v>
      </c>
      <c r="F93" s="78">
        <v>220</v>
      </c>
      <c r="G93" s="78">
        <v>270</v>
      </c>
      <c r="H93" s="78">
        <v>0.85</v>
      </c>
      <c r="I93" s="78">
        <v>80</v>
      </c>
    </row>
    <row r="94" spans="2:9" ht="12.75">
      <c r="B94" s="78">
        <v>5.7</v>
      </c>
      <c r="C94" s="78">
        <v>180</v>
      </c>
      <c r="D94" s="78">
        <v>180</v>
      </c>
      <c r="E94" s="78">
        <v>170</v>
      </c>
      <c r="F94" s="78">
        <v>170</v>
      </c>
      <c r="G94" s="78">
        <v>230</v>
      </c>
      <c r="H94" s="78">
        <v>0.55</v>
      </c>
      <c r="I94" s="78">
        <v>65</v>
      </c>
    </row>
    <row r="95" spans="2:9" ht="12.75">
      <c r="B95" s="78">
        <v>6.4</v>
      </c>
      <c r="C95" s="78">
        <v>180</v>
      </c>
      <c r="D95" s="78">
        <v>180</v>
      </c>
      <c r="E95" s="78">
        <v>165</v>
      </c>
      <c r="F95" s="78">
        <v>165</v>
      </c>
      <c r="G95" s="78">
        <v>230</v>
      </c>
      <c r="H95" s="78">
        <v>0.52</v>
      </c>
      <c r="I95" s="78">
        <v>64</v>
      </c>
    </row>
    <row r="96" spans="2:9" ht="12.75">
      <c r="B96" s="78">
        <v>5.1</v>
      </c>
      <c r="C96" s="78">
        <v>195</v>
      </c>
      <c r="D96" s="78">
        <v>190</v>
      </c>
      <c r="E96" s="78">
        <v>185</v>
      </c>
      <c r="F96" s="78">
        <v>180</v>
      </c>
      <c r="G96" s="78">
        <v>250</v>
      </c>
      <c r="H96" s="78">
        <v>0.51</v>
      </c>
      <c r="I96" s="78">
        <v>70</v>
      </c>
    </row>
    <row r="97" spans="2:9" ht="12.75">
      <c r="B97" s="78">
        <v>6.6</v>
      </c>
      <c r="C97" s="78">
        <v>190</v>
      </c>
      <c r="D97" s="78">
        <v>190</v>
      </c>
      <c r="E97" s="78">
        <v>190</v>
      </c>
      <c r="F97" s="78">
        <v>185</v>
      </c>
      <c r="G97" s="78">
        <v>250</v>
      </c>
      <c r="H97" s="78">
        <v>0.67</v>
      </c>
      <c r="I97" s="78">
        <v>72</v>
      </c>
    </row>
    <row r="98" spans="2:9" ht="12.75">
      <c r="B98" s="78">
        <v>6.4</v>
      </c>
      <c r="C98" s="78">
        <v>145</v>
      </c>
      <c r="D98" s="78">
        <v>155</v>
      </c>
      <c r="E98" s="78">
        <v>170</v>
      </c>
      <c r="F98" s="78">
        <v>160</v>
      </c>
      <c r="G98" s="78">
        <v>200</v>
      </c>
      <c r="H98" s="78">
        <v>0.53</v>
      </c>
      <c r="I98" s="78">
        <v>64</v>
      </c>
    </row>
    <row r="99" spans="2:9" ht="12.75">
      <c r="B99" s="78">
        <v>5.1</v>
      </c>
      <c r="C99" s="78">
        <v>195</v>
      </c>
      <c r="D99" s="78">
        <v>200</v>
      </c>
      <c r="E99" s="78">
        <v>175</v>
      </c>
      <c r="F99" s="78">
        <v>170</v>
      </c>
      <c r="G99" s="78">
        <v>250</v>
      </c>
      <c r="H99" s="78">
        <v>0.63</v>
      </c>
      <c r="I99" s="78">
        <v>70</v>
      </c>
    </row>
    <row r="100" spans="2:9" ht="12.75">
      <c r="B100" s="78">
        <v>6.2</v>
      </c>
      <c r="C100" s="78">
        <v>200</v>
      </c>
      <c r="D100" s="78">
        <v>200</v>
      </c>
      <c r="E100" s="78">
        <v>195</v>
      </c>
      <c r="F100" s="78">
        <v>195</v>
      </c>
      <c r="G100" s="78">
        <v>270</v>
      </c>
      <c r="H100" s="78">
        <v>0.48</v>
      </c>
      <c r="I100" s="78">
        <v>77</v>
      </c>
    </row>
    <row r="101" spans="2:9" ht="12.75">
      <c r="B101" s="78">
        <v>5.6</v>
      </c>
      <c r="C101" s="78">
        <v>160</v>
      </c>
      <c r="D101" s="78">
        <v>160</v>
      </c>
      <c r="E101" s="78">
        <v>160</v>
      </c>
      <c r="F101" s="78">
        <v>160</v>
      </c>
      <c r="G101" s="78">
        <v>210</v>
      </c>
      <c r="H101" s="78">
        <v>0.56</v>
      </c>
      <c r="I101" s="78">
        <v>66</v>
      </c>
    </row>
    <row r="102" spans="2:9" ht="12.75">
      <c r="B102" s="78">
        <v>5.8</v>
      </c>
      <c r="C102" s="78">
        <v>190</v>
      </c>
      <c r="D102" s="78">
        <v>185</v>
      </c>
      <c r="E102" s="78">
        <v>180</v>
      </c>
      <c r="F102" s="78">
        <v>180</v>
      </c>
      <c r="G102" s="78">
        <v>245</v>
      </c>
      <c r="H102" s="78">
        <v>0.44</v>
      </c>
      <c r="I102" s="78">
        <v>74</v>
      </c>
    </row>
    <row r="103" spans="2:9" ht="12.75">
      <c r="B103" s="78">
        <v>6</v>
      </c>
      <c r="C103" s="78">
        <v>205</v>
      </c>
      <c r="D103" s="78">
        <v>210</v>
      </c>
      <c r="E103" s="78">
        <v>185</v>
      </c>
      <c r="F103" s="78">
        <v>185</v>
      </c>
      <c r="G103" s="78">
        <v>255</v>
      </c>
      <c r="H103" s="78">
        <v>0.38</v>
      </c>
      <c r="I103" s="78">
        <v>78</v>
      </c>
    </row>
    <row r="104" spans="2:9" ht="12.75">
      <c r="B104" s="78">
        <v>5.7</v>
      </c>
      <c r="C104" s="78">
        <v>180</v>
      </c>
      <c r="D104" s="78">
        <v>180</v>
      </c>
      <c r="E104" s="78">
        <v>160</v>
      </c>
      <c r="F104" s="78">
        <v>165</v>
      </c>
      <c r="G104" s="78">
        <v>230</v>
      </c>
      <c r="H104" s="78">
        <v>0.39</v>
      </c>
      <c r="I104" s="78">
        <v>65</v>
      </c>
    </row>
    <row r="105" spans="2:9" ht="12.75">
      <c r="B105" s="78">
        <v>4.3</v>
      </c>
      <c r="C105" s="78">
        <v>165</v>
      </c>
      <c r="D105" s="78">
        <v>185</v>
      </c>
      <c r="E105" s="78">
        <v>165</v>
      </c>
      <c r="F105" s="78">
        <v>175</v>
      </c>
      <c r="G105" s="78">
        <v>230</v>
      </c>
      <c r="H105" s="78">
        <v>0.62</v>
      </c>
      <c r="I105" s="78">
        <v>61</v>
      </c>
    </row>
    <row r="106" spans="2:9" ht="12.75">
      <c r="B106" s="78">
        <v>4.5</v>
      </c>
      <c r="C106" s="78">
        <v>180</v>
      </c>
      <c r="D106" s="78">
        <v>180</v>
      </c>
      <c r="E106" s="78">
        <v>170</v>
      </c>
      <c r="F106" s="78">
        <v>190</v>
      </c>
      <c r="G106" s="78">
        <v>245</v>
      </c>
      <c r="H106" s="78">
        <v>0.74</v>
      </c>
      <c r="I106" s="78">
        <v>70</v>
      </c>
    </row>
    <row r="107" spans="2:9" ht="12.75">
      <c r="B107" s="78">
        <v>4.6</v>
      </c>
      <c r="C107" s="78">
        <v>180</v>
      </c>
      <c r="D107" s="78">
        <v>175</v>
      </c>
      <c r="E107" s="78">
        <v>160</v>
      </c>
      <c r="F107" s="78">
        <v>175</v>
      </c>
      <c r="G107" s="78">
        <v>220</v>
      </c>
      <c r="H107" s="78">
        <v>0.44</v>
      </c>
      <c r="I107" s="78">
        <v>65</v>
      </c>
    </row>
    <row r="108" spans="2:9" ht="12.75">
      <c r="B108" s="78">
        <v>4.7</v>
      </c>
      <c r="C108" s="78">
        <v>190</v>
      </c>
      <c r="D108" s="78">
        <v>185</v>
      </c>
      <c r="E108" s="78">
        <v>170</v>
      </c>
      <c r="F108" s="78">
        <v>180</v>
      </c>
      <c r="G108" s="78">
        <v>225</v>
      </c>
      <c r="H108" s="78">
        <v>0.45</v>
      </c>
      <c r="I108" s="78">
        <v>67</v>
      </c>
    </row>
    <row r="109" spans="2:9" ht="12.75">
      <c r="B109" s="78">
        <v>3.7</v>
      </c>
      <c r="C109" s="78">
        <v>160</v>
      </c>
      <c r="D109" s="78">
        <v>160</v>
      </c>
      <c r="E109" s="78">
        <v>160</v>
      </c>
      <c r="F109" s="78">
        <v>180</v>
      </c>
      <c r="G109" s="78">
        <v>220</v>
      </c>
      <c r="H109" s="78">
        <v>0.8</v>
      </c>
      <c r="I109" s="78">
        <v>62</v>
      </c>
    </row>
    <row r="110" spans="2:9" ht="12.75">
      <c r="B110" s="78">
        <v>3.8</v>
      </c>
      <c r="C110" s="78">
        <v>165</v>
      </c>
      <c r="D110" s="78">
        <v>170</v>
      </c>
      <c r="E110" s="78">
        <v>170</v>
      </c>
      <c r="F110" s="78">
        <v>175</v>
      </c>
      <c r="G110" s="78">
        <v>215</v>
      </c>
      <c r="H110" s="78">
        <v>0.49</v>
      </c>
      <c r="I110" s="78">
        <v>58</v>
      </c>
    </row>
    <row r="111" spans="2:9" ht="12.75">
      <c r="B111" s="78">
        <v>3.9</v>
      </c>
      <c r="C111" s="78">
        <v>170</v>
      </c>
      <c r="D111" s="78">
        <v>170</v>
      </c>
      <c r="E111" s="78">
        <v>170</v>
      </c>
      <c r="F111" s="78">
        <v>180</v>
      </c>
      <c r="G111" s="78">
        <v>220</v>
      </c>
      <c r="H111" s="78">
        <v>0.56</v>
      </c>
      <c r="I111" s="78">
        <v>61</v>
      </c>
    </row>
    <row r="112" spans="2:9" ht="12.75">
      <c r="B112" s="78">
        <v>4.9</v>
      </c>
      <c r="C112" s="78">
        <v>180</v>
      </c>
      <c r="D112" s="78">
        <v>180</v>
      </c>
      <c r="E112" s="78">
        <v>175</v>
      </c>
      <c r="F112" s="78">
        <v>175</v>
      </c>
      <c r="G112" s="78">
        <v>225</v>
      </c>
      <c r="H112" s="78">
        <v>0.73</v>
      </c>
      <c r="I112" s="78">
        <v>68</v>
      </c>
    </row>
    <row r="113" spans="2:9" ht="12.75">
      <c r="B113" s="78">
        <v>4.8</v>
      </c>
      <c r="C113" s="78">
        <v>165</v>
      </c>
      <c r="D113" s="78">
        <v>170</v>
      </c>
      <c r="E113" s="78">
        <v>165</v>
      </c>
      <c r="F113" s="78">
        <v>170</v>
      </c>
      <c r="G113" s="78">
        <v>210</v>
      </c>
      <c r="H113" s="78">
        <v>0.44</v>
      </c>
      <c r="I113" s="78">
        <v>65</v>
      </c>
    </row>
    <row r="114" spans="2:9" ht="12.75">
      <c r="B114" s="78">
        <v>4.9</v>
      </c>
      <c r="C114" s="78">
        <v>175</v>
      </c>
      <c r="D114" s="78">
        <v>175</v>
      </c>
      <c r="E114" s="78">
        <v>160</v>
      </c>
      <c r="F114" s="78">
        <v>160</v>
      </c>
      <c r="G114" s="78">
        <v>215</v>
      </c>
      <c r="H114" s="78">
        <v>0.44</v>
      </c>
      <c r="I114" s="78">
        <v>61</v>
      </c>
    </row>
    <row r="115" spans="2:9" ht="12.75">
      <c r="B115" s="78">
        <v>5.4</v>
      </c>
      <c r="C115" s="78">
        <v>175</v>
      </c>
      <c r="D115" s="78">
        <v>175</v>
      </c>
      <c r="E115" s="78">
        <v>175</v>
      </c>
      <c r="F115" s="78">
        <v>175</v>
      </c>
      <c r="G115" s="78">
        <v>230</v>
      </c>
      <c r="H115" s="80">
        <v>0.45</v>
      </c>
      <c r="I115" s="78">
        <v>69</v>
      </c>
    </row>
    <row r="116" spans="2:9" ht="12.75">
      <c r="B116" s="78">
        <v>4.1</v>
      </c>
      <c r="C116" s="78">
        <v>165</v>
      </c>
      <c r="D116" s="78">
        <v>170</v>
      </c>
      <c r="E116" s="78">
        <v>165</v>
      </c>
      <c r="F116" s="78">
        <v>170</v>
      </c>
      <c r="G116" s="78">
        <v>230</v>
      </c>
      <c r="H116" s="78">
        <v>0.66</v>
      </c>
      <c r="I116" s="78">
        <v>67</v>
      </c>
    </row>
    <row r="117" spans="2:9" ht="12.75">
      <c r="B117" s="78">
        <v>6.4</v>
      </c>
      <c r="C117" s="78">
        <v>185</v>
      </c>
      <c r="D117" s="78">
        <v>185</v>
      </c>
      <c r="E117" s="78">
        <v>180</v>
      </c>
      <c r="F117" s="78">
        <v>190</v>
      </c>
      <c r="G117" s="78">
        <v>260</v>
      </c>
      <c r="H117" s="78">
        <v>0.42</v>
      </c>
      <c r="I117" s="78">
        <v>71</v>
      </c>
    </row>
    <row r="118" spans="2:9" ht="12.75">
      <c r="B118" s="78">
        <v>3.8</v>
      </c>
      <c r="C118" s="78">
        <v>165</v>
      </c>
      <c r="D118" s="78">
        <v>160</v>
      </c>
      <c r="E118" s="78">
        <v>165</v>
      </c>
      <c r="F118" s="78">
        <v>175</v>
      </c>
      <c r="G118" s="78">
        <v>215</v>
      </c>
      <c r="H118" s="78">
        <v>0.46</v>
      </c>
      <c r="I118" s="78">
        <v>65</v>
      </c>
    </row>
    <row r="119" spans="2:9" ht="12.75">
      <c r="B119" s="78">
        <v>4</v>
      </c>
      <c r="C119" s="78">
        <v>160</v>
      </c>
      <c r="D119" s="78">
        <v>160</v>
      </c>
      <c r="E119" s="78">
        <v>165</v>
      </c>
      <c r="F119" s="78">
        <v>175</v>
      </c>
      <c r="G119" s="78">
        <v>210</v>
      </c>
      <c r="H119" s="78">
        <v>0.58</v>
      </c>
      <c r="I119" s="78">
        <v>62</v>
      </c>
    </row>
    <row r="120" spans="2:9" ht="12.75">
      <c r="B120" s="78">
        <v>3.8</v>
      </c>
      <c r="C120" s="78">
        <v>170</v>
      </c>
      <c r="D120" s="78">
        <v>165</v>
      </c>
      <c r="E120" s="78">
        <v>160</v>
      </c>
      <c r="F120" s="78">
        <v>160</v>
      </c>
      <c r="G120" s="78">
        <v>210</v>
      </c>
      <c r="H120" s="78">
        <v>0.48</v>
      </c>
      <c r="I120" s="78">
        <v>59</v>
      </c>
    </row>
    <row r="121" spans="2:9" ht="12.75">
      <c r="B121" s="78">
        <v>4.3</v>
      </c>
      <c r="C121" s="78">
        <v>190</v>
      </c>
      <c r="D121" s="78">
        <v>185</v>
      </c>
      <c r="E121" s="78">
        <v>170</v>
      </c>
      <c r="F121" s="78">
        <v>175</v>
      </c>
      <c r="G121" s="78">
        <v>235</v>
      </c>
      <c r="H121" s="78">
        <v>0.8</v>
      </c>
      <c r="I121" s="78">
        <v>69</v>
      </c>
    </row>
    <row r="122" spans="2:9" ht="12.75">
      <c r="B122" s="78">
        <v>4.3</v>
      </c>
      <c r="C122" s="78">
        <v>170</v>
      </c>
      <c r="D122" s="78">
        <v>175</v>
      </c>
      <c r="E122" s="78">
        <v>165</v>
      </c>
      <c r="F122" s="78">
        <v>170</v>
      </c>
      <c r="G122" s="78">
        <v>220</v>
      </c>
      <c r="H122" s="78">
        <v>0.56</v>
      </c>
      <c r="I122" s="78">
        <v>70</v>
      </c>
    </row>
    <row r="123" spans="2:9" ht="12.75">
      <c r="B123" s="78">
        <v>3.8</v>
      </c>
      <c r="C123" s="78">
        <v>160</v>
      </c>
      <c r="D123" s="78">
        <v>165</v>
      </c>
      <c r="E123" s="78">
        <v>165</v>
      </c>
      <c r="F123" s="78">
        <v>170</v>
      </c>
      <c r="G123" s="78">
        <v>210</v>
      </c>
      <c r="H123" s="78">
        <v>0.76</v>
      </c>
      <c r="I123" s="78">
        <v>65</v>
      </c>
    </row>
    <row r="124" spans="2:9" ht="12.75">
      <c r="B124" s="78">
        <v>3.7</v>
      </c>
      <c r="C124" s="78">
        <v>160</v>
      </c>
      <c r="D124" s="78">
        <v>170</v>
      </c>
      <c r="E124" s="78">
        <v>150</v>
      </c>
      <c r="F124" s="78">
        <v>165</v>
      </c>
      <c r="G124" s="78">
        <v>210</v>
      </c>
      <c r="H124" s="78">
        <v>0.74</v>
      </c>
      <c r="I124" s="78">
        <v>56</v>
      </c>
    </row>
    <row r="125" spans="2:9" ht="12.75">
      <c r="B125" s="78">
        <v>6.4</v>
      </c>
      <c r="C125" s="78">
        <v>160</v>
      </c>
      <c r="D125" s="78">
        <v>160</v>
      </c>
      <c r="E125" s="78">
        <v>160</v>
      </c>
      <c r="F125" s="78">
        <v>160</v>
      </c>
      <c r="G125" s="78">
        <v>210</v>
      </c>
      <c r="H125" s="78">
        <v>0.5</v>
      </c>
      <c r="I125" s="78">
        <v>64</v>
      </c>
    </row>
    <row r="126" spans="2:9" ht="12.75">
      <c r="B126" s="78">
        <v>6.5</v>
      </c>
      <c r="C126" s="78">
        <v>190</v>
      </c>
      <c r="D126" s="78">
        <v>190</v>
      </c>
      <c r="E126" s="78">
        <v>190</v>
      </c>
      <c r="F126" s="78">
        <v>190</v>
      </c>
      <c r="G126" s="78">
        <v>235</v>
      </c>
      <c r="H126" s="78">
        <v>0.44</v>
      </c>
      <c r="I126" s="78">
        <v>79</v>
      </c>
    </row>
    <row r="127" spans="2:9" ht="12.75">
      <c r="B127" s="78">
        <v>5.5</v>
      </c>
      <c r="C127" s="78">
        <v>180</v>
      </c>
      <c r="D127" s="78">
        <v>180</v>
      </c>
      <c r="E127" s="78">
        <v>170</v>
      </c>
      <c r="F127" s="78">
        <v>175</v>
      </c>
      <c r="G127" s="78">
        <v>240</v>
      </c>
      <c r="H127" s="78">
        <v>0.43</v>
      </c>
      <c r="I127" s="78">
        <v>68</v>
      </c>
    </row>
    <row r="128" spans="2:9" ht="12.75">
      <c r="B128" s="78">
        <v>5.1</v>
      </c>
      <c r="C128" s="78">
        <v>180</v>
      </c>
      <c r="D128" s="78">
        <v>175</v>
      </c>
      <c r="E128" s="78">
        <v>180</v>
      </c>
      <c r="F128" s="78">
        <v>180</v>
      </c>
      <c r="G128" s="78">
        <v>240</v>
      </c>
      <c r="H128" s="78">
        <v>0.49</v>
      </c>
      <c r="I128" s="78">
        <v>73</v>
      </c>
    </row>
    <row r="129" spans="2:9" ht="12.75">
      <c r="B129" s="78">
        <v>6</v>
      </c>
      <c r="C129" s="78">
        <v>185</v>
      </c>
      <c r="D129" s="78">
        <v>190</v>
      </c>
      <c r="E129" s="78">
        <v>180</v>
      </c>
      <c r="F129" s="78">
        <v>180</v>
      </c>
      <c r="G129" s="78">
        <v>240</v>
      </c>
      <c r="H129" s="78">
        <v>0.5</v>
      </c>
      <c r="I129" s="78">
        <v>70</v>
      </c>
    </row>
    <row r="130" spans="2:9" ht="12.75">
      <c r="B130" s="78">
        <v>5.1</v>
      </c>
      <c r="C130" s="78">
        <v>185</v>
      </c>
      <c r="D130" s="78">
        <v>175</v>
      </c>
      <c r="E130" s="78">
        <v>175</v>
      </c>
      <c r="F130" s="78">
        <v>175</v>
      </c>
      <c r="G130" s="78">
        <v>245</v>
      </c>
      <c r="H130" s="78">
        <v>0.53</v>
      </c>
      <c r="I130" s="78">
        <v>73</v>
      </c>
    </row>
    <row r="131" spans="2:9" ht="12.75">
      <c r="B131" s="78">
        <v>5.1</v>
      </c>
      <c r="C131" s="78">
        <v>170</v>
      </c>
      <c r="D131" s="78">
        <v>170</v>
      </c>
      <c r="E131" s="78">
        <v>165</v>
      </c>
      <c r="F131" s="78">
        <v>165</v>
      </c>
      <c r="G131" s="78">
        <v>220</v>
      </c>
      <c r="H131" s="78">
        <v>0.5</v>
      </c>
      <c r="I131" s="78">
        <v>69</v>
      </c>
    </row>
    <row r="132" spans="2:9" ht="12.75">
      <c r="B132" s="78">
        <v>6.7</v>
      </c>
      <c r="C132" s="78">
        <v>190</v>
      </c>
      <c r="D132" s="78">
        <v>190</v>
      </c>
      <c r="E132" s="78">
        <v>190</v>
      </c>
      <c r="F132" s="78">
        <v>190</v>
      </c>
      <c r="G132" s="78">
        <v>250</v>
      </c>
      <c r="H132" s="78">
        <v>0.5</v>
      </c>
      <c r="I132" s="78">
        <v>75</v>
      </c>
    </row>
    <row r="133" spans="2:9" ht="12.75">
      <c r="B133" s="78">
        <v>5.1</v>
      </c>
      <c r="C133" s="78">
        <v>185</v>
      </c>
      <c r="D133" s="78">
        <v>185</v>
      </c>
      <c r="E133" s="78">
        <v>170</v>
      </c>
      <c r="F133" s="78">
        <v>170</v>
      </c>
      <c r="G133" s="78">
        <v>225</v>
      </c>
      <c r="H133" s="78">
        <v>0.85</v>
      </c>
      <c r="I133" s="78">
        <v>68</v>
      </c>
    </row>
    <row r="134" spans="2:9" ht="12.75">
      <c r="B134" s="78">
        <v>6.1</v>
      </c>
      <c r="C134" s="78">
        <v>190</v>
      </c>
      <c r="D134" s="78">
        <v>200</v>
      </c>
      <c r="E134" s="78">
        <v>195</v>
      </c>
      <c r="F134" s="78">
        <v>195</v>
      </c>
      <c r="G134" s="78">
        <v>255</v>
      </c>
      <c r="H134" s="78">
        <v>0.52</v>
      </c>
      <c r="I134" s="78">
        <v>78</v>
      </c>
    </row>
    <row r="135" spans="2:9" ht="12.75">
      <c r="B135" s="78">
        <v>6</v>
      </c>
      <c r="C135" s="78">
        <v>185</v>
      </c>
      <c r="D135" s="78">
        <v>180</v>
      </c>
      <c r="E135" s="78">
        <v>180</v>
      </c>
      <c r="F135" s="78">
        <v>185</v>
      </c>
      <c r="G135" s="78">
        <v>235</v>
      </c>
      <c r="H135" s="78">
        <v>0.86</v>
      </c>
      <c r="I135" s="78">
        <v>75</v>
      </c>
    </row>
    <row r="136" spans="2:9" ht="12.75">
      <c r="B136" s="78">
        <v>5.8</v>
      </c>
      <c r="C136" s="78">
        <v>180</v>
      </c>
      <c r="D136" s="78">
        <v>180</v>
      </c>
      <c r="E136" s="78">
        <v>170</v>
      </c>
      <c r="F136" s="78">
        <v>170</v>
      </c>
      <c r="G136" s="78">
        <v>220</v>
      </c>
      <c r="H136" s="78">
        <v>0.79</v>
      </c>
      <c r="I136" s="78">
        <v>69</v>
      </c>
    </row>
    <row r="137" spans="2:9" ht="12.75">
      <c r="B137" s="78">
        <v>6.1</v>
      </c>
      <c r="C137" s="78">
        <v>175</v>
      </c>
      <c r="D137" s="78">
        <v>175</v>
      </c>
      <c r="E137" s="78">
        <v>175</v>
      </c>
      <c r="F137" s="78">
        <v>170</v>
      </c>
      <c r="G137" s="78">
        <v>225</v>
      </c>
      <c r="H137" s="78">
        <v>0.58</v>
      </c>
      <c r="I137" s="78">
        <v>63</v>
      </c>
    </row>
    <row r="138" spans="2:9" ht="12.75">
      <c r="B138" s="78">
        <v>6.1</v>
      </c>
      <c r="C138" s="78">
        <v>190</v>
      </c>
      <c r="D138" s="78">
        <v>190</v>
      </c>
      <c r="E138" s="78">
        <v>190</v>
      </c>
      <c r="F138" s="78">
        <v>185</v>
      </c>
      <c r="G138" s="78">
        <v>250</v>
      </c>
      <c r="H138" s="78">
        <v>0.31</v>
      </c>
      <c r="I138" s="78">
        <v>73</v>
      </c>
    </row>
    <row r="139" spans="2:9" ht="12.75">
      <c r="B139" s="78">
        <v>5.4</v>
      </c>
      <c r="C139" s="78">
        <v>170</v>
      </c>
      <c r="D139" s="78">
        <v>165</v>
      </c>
      <c r="E139" s="78">
        <v>175</v>
      </c>
      <c r="F139" s="78">
        <v>175</v>
      </c>
      <c r="G139" s="78">
        <v>220</v>
      </c>
      <c r="H139" s="78">
        <v>0.58</v>
      </c>
      <c r="I139" s="78">
        <v>70</v>
      </c>
    </row>
    <row r="140" spans="2:9" ht="12.75">
      <c r="B140" s="78">
        <v>5.9</v>
      </c>
      <c r="C140" s="78">
        <v>170</v>
      </c>
      <c r="D140" s="78">
        <v>170</v>
      </c>
      <c r="E140" s="78">
        <v>180</v>
      </c>
      <c r="F140" s="78">
        <v>180</v>
      </c>
      <c r="G140" s="78">
        <v>225</v>
      </c>
      <c r="H140" s="78">
        <v>0.74</v>
      </c>
      <c r="I140" s="78">
        <v>73</v>
      </c>
    </row>
    <row r="141" spans="2:9" ht="12.75">
      <c r="B141" s="78">
        <v>5.6</v>
      </c>
      <c r="C141" s="78">
        <v>180</v>
      </c>
      <c r="D141" s="78">
        <v>180</v>
      </c>
      <c r="E141" s="78">
        <v>180</v>
      </c>
      <c r="F141" s="78">
        <v>170</v>
      </c>
      <c r="G141" s="78">
        <v>235</v>
      </c>
      <c r="H141" s="78">
        <v>0.68</v>
      </c>
      <c r="I141" s="78">
        <v>70</v>
      </c>
    </row>
    <row r="142" spans="2:9" ht="12.75">
      <c r="B142" s="78">
        <v>5.6</v>
      </c>
      <c r="C142" s="78">
        <v>210</v>
      </c>
      <c r="D142" s="78">
        <v>210</v>
      </c>
      <c r="E142" s="78">
        <v>180</v>
      </c>
      <c r="F142" s="78">
        <v>185</v>
      </c>
      <c r="G142" s="78">
        <v>255</v>
      </c>
      <c r="H142" s="78">
        <v>0.59</v>
      </c>
      <c r="I142" s="78">
        <v>75</v>
      </c>
    </row>
    <row r="143" spans="2:9" ht="12.75">
      <c r="B143" s="78">
        <v>6.1</v>
      </c>
      <c r="C143" s="78">
        <v>185</v>
      </c>
      <c r="D143" s="78">
        <v>185</v>
      </c>
      <c r="E143" s="78">
        <v>175</v>
      </c>
      <c r="F143" s="78">
        <v>175</v>
      </c>
      <c r="G143" s="78">
        <v>245</v>
      </c>
      <c r="H143" s="78">
        <v>0.73</v>
      </c>
      <c r="I143" s="78">
        <v>74</v>
      </c>
    </row>
    <row r="144" spans="2:9" ht="12.75">
      <c r="B144" s="78">
        <v>5.2</v>
      </c>
      <c r="C144" s="78">
        <v>165</v>
      </c>
      <c r="D144" s="78">
        <v>165</v>
      </c>
      <c r="E144" s="78">
        <v>160</v>
      </c>
      <c r="F144" s="78">
        <v>165</v>
      </c>
      <c r="G144" s="78">
        <v>220</v>
      </c>
      <c r="H144" s="78">
        <v>0.72</v>
      </c>
      <c r="I144" s="78">
        <v>65</v>
      </c>
    </row>
    <row r="145" spans="2:9" ht="12.75">
      <c r="B145" s="78">
        <v>4.1</v>
      </c>
      <c r="C145" s="78">
        <v>175</v>
      </c>
      <c r="D145" s="78">
        <v>175</v>
      </c>
      <c r="E145" s="78">
        <v>175</v>
      </c>
      <c r="F145" s="78">
        <v>170</v>
      </c>
      <c r="G145" s="78">
        <v>225</v>
      </c>
      <c r="H145" s="78">
        <v>0.76</v>
      </c>
      <c r="I145" s="78">
        <v>70</v>
      </c>
    </row>
    <row r="146" spans="2:9" ht="12.75">
      <c r="B146" s="78">
        <v>6.4</v>
      </c>
      <c r="C146" s="78">
        <v>170</v>
      </c>
      <c r="D146" s="78">
        <v>165</v>
      </c>
      <c r="E146" s="78">
        <v>160</v>
      </c>
      <c r="F146" s="78">
        <v>165</v>
      </c>
      <c r="G146" s="78">
        <v>220</v>
      </c>
      <c r="H146" s="78">
        <v>0.59</v>
      </c>
      <c r="I146" s="78">
        <v>63</v>
      </c>
    </row>
    <row r="147" spans="2:9" ht="12.75">
      <c r="B147" s="78">
        <v>5.4</v>
      </c>
      <c r="C147" s="78">
        <v>160</v>
      </c>
      <c r="D147" s="78">
        <v>160</v>
      </c>
      <c r="E147" s="78">
        <v>155</v>
      </c>
      <c r="F147" s="78">
        <v>165</v>
      </c>
      <c r="G147" s="78">
        <v>210</v>
      </c>
      <c r="H147" s="78">
        <v>0.8</v>
      </c>
      <c r="I147" s="78">
        <v>60</v>
      </c>
    </row>
    <row r="148" spans="2:9" ht="12.75">
      <c r="B148" s="78">
        <v>5.1</v>
      </c>
      <c r="C148" s="78">
        <v>185</v>
      </c>
      <c r="D148" s="78">
        <v>185</v>
      </c>
      <c r="E148" s="78">
        <v>175</v>
      </c>
      <c r="F148" s="78">
        <v>175</v>
      </c>
      <c r="G148" s="78">
        <v>225</v>
      </c>
      <c r="H148" s="78">
        <v>0.63</v>
      </c>
      <c r="I148" s="78">
        <v>70</v>
      </c>
    </row>
    <row r="149" spans="2:9" ht="12.75">
      <c r="B149" s="78">
        <v>4.6</v>
      </c>
      <c r="C149" s="78">
        <v>160</v>
      </c>
      <c r="D149" s="78">
        <v>160</v>
      </c>
      <c r="E149" s="78">
        <v>165</v>
      </c>
      <c r="F149" s="78">
        <v>170</v>
      </c>
      <c r="G149" s="78">
        <v>215</v>
      </c>
      <c r="H149" s="78">
        <v>0.64</v>
      </c>
      <c r="I149" s="78">
        <v>64</v>
      </c>
    </row>
    <row r="150" spans="2:9" ht="12.75">
      <c r="B150" s="78">
        <v>4.6</v>
      </c>
      <c r="C150" s="78">
        <v>175</v>
      </c>
      <c r="D150" s="78">
        <v>175</v>
      </c>
      <c r="E150" s="78">
        <v>160</v>
      </c>
      <c r="F150" s="78">
        <v>165</v>
      </c>
      <c r="G150" s="78">
        <v>230</v>
      </c>
      <c r="H150" s="78">
        <v>0.43</v>
      </c>
      <c r="I150" s="78">
        <v>62</v>
      </c>
    </row>
    <row r="151" spans="2:9" ht="12.75">
      <c r="B151" s="78">
        <v>5.3</v>
      </c>
      <c r="C151" s="78">
        <v>170</v>
      </c>
      <c r="D151" s="78">
        <v>175</v>
      </c>
      <c r="E151" s="78">
        <v>160</v>
      </c>
      <c r="F151" s="78">
        <v>155</v>
      </c>
      <c r="G151" s="78">
        <v>220</v>
      </c>
      <c r="H151" s="78">
        <v>0.62</v>
      </c>
      <c r="I151" s="78">
        <v>61</v>
      </c>
    </row>
    <row r="152" spans="2:9" ht="12.75">
      <c r="B152" s="78">
        <v>5</v>
      </c>
      <c r="C152" s="78">
        <v>170</v>
      </c>
      <c r="D152" s="78">
        <v>170</v>
      </c>
      <c r="E152" s="78">
        <v>165</v>
      </c>
      <c r="F152" s="78">
        <v>165</v>
      </c>
      <c r="G152" s="78">
        <v>220</v>
      </c>
      <c r="H152" s="78">
        <v>0.38</v>
      </c>
      <c r="I152" s="78">
        <v>63</v>
      </c>
    </row>
    <row r="153" spans="2:9" ht="12.75">
      <c r="B153" s="78">
        <v>5.1</v>
      </c>
      <c r="C153" s="78">
        <v>155</v>
      </c>
      <c r="D153" s="78">
        <v>155</v>
      </c>
      <c r="E153" s="78">
        <v>165</v>
      </c>
      <c r="F153" s="78">
        <v>165</v>
      </c>
      <c r="G153" s="78">
        <v>220</v>
      </c>
      <c r="H153" s="78">
        <v>0.5</v>
      </c>
      <c r="I153" s="78">
        <v>64</v>
      </c>
    </row>
    <row r="154" spans="2:9" ht="12.75">
      <c r="B154" s="78">
        <v>5.4</v>
      </c>
      <c r="C154" s="78">
        <v>180</v>
      </c>
      <c r="D154" s="78">
        <v>175</v>
      </c>
      <c r="E154" s="78">
        <v>160</v>
      </c>
      <c r="F154" s="78">
        <v>165</v>
      </c>
      <c r="G154" s="78">
        <v>220</v>
      </c>
      <c r="H154" s="78">
        <v>0.44</v>
      </c>
      <c r="I154" s="78">
        <v>64</v>
      </c>
    </row>
    <row r="155" spans="2:9" ht="12.75">
      <c r="B155" s="78">
        <v>5.3</v>
      </c>
      <c r="C155" s="78">
        <v>180</v>
      </c>
      <c r="D155" s="78">
        <v>185</v>
      </c>
      <c r="E155" s="78">
        <v>175</v>
      </c>
      <c r="F155" s="78">
        <v>170</v>
      </c>
      <c r="G155" s="78">
        <v>230</v>
      </c>
      <c r="H155" s="78">
        <v>0.49</v>
      </c>
      <c r="I155" s="78">
        <v>73</v>
      </c>
    </row>
    <row r="156" spans="2:9" ht="12.75">
      <c r="B156" s="78">
        <v>5.1</v>
      </c>
      <c r="C156" s="78">
        <v>160</v>
      </c>
      <c r="D156" s="78">
        <v>165</v>
      </c>
      <c r="E156" s="78">
        <v>160</v>
      </c>
      <c r="F156" s="78">
        <v>160</v>
      </c>
      <c r="G156" s="78">
        <v>210</v>
      </c>
      <c r="H156" s="78">
        <v>0.5</v>
      </c>
      <c r="I156" s="78">
        <v>60</v>
      </c>
    </row>
    <row r="157" spans="2:9" ht="12.75">
      <c r="B157" s="78">
        <v>5.5</v>
      </c>
      <c r="C157" s="78">
        <v>180</v>
      </c>
      <c r="D157" s="78">
        <v>180</v>
      </c>
      <c r="E157" s="78">
        <v>170</v>
      </c>
      <c r="F157" s="78">
        <v>160</v>
      </c>
      <c r="G157" s="78">
        <v>220</v>
      </c>
      <c r="H157" s="81"/>
      <c r="I157" s="78">
        <v>67</v>
      </c>
    </row>
    <row r="158" spans="2:9" ht="12.75">
      <c r="B158" s="78">
        <v>5.5</v>
      </c>
      <c r="C158" s="78">
        <v>170</v>
      </c>
      <c r="D158" s="78">
        <v>170</v>
      </c>
      <c r="E158" s="78">
        <v>170</v>
      </c>
      <c r="F158" s="78">
        <v>175</v>
      </c>
      <c r="G158" s="78">
        <v>225</v>
      </c>
      <c r="H158" s="81"/>
      <c r="I158" s="78">
        <v>63</v>
      </c>
    </row>
    <row r="159" spans="2:9" ht="12.75">
      <c r="B159" s="78">
        <v>4.9</v>
      </c>
      <c r="C159" s="78">
        <v>185</v>
      </c>
      <c r="D159" s="78">
        <v>180</v>
      </c>
      <c r="E159" s="78">
        <v>185</v>
      </c>
      <c r="F159" s="78">
        <v>185</v>
      </c>
      <c r="G159" s="78">
        <v>245</v>
      </c>
      <c r="H159" s="78">
        <v>0.82</v>
      </c>
      <c r="I159" s="78">
        <v>75</v>
      </c>
    </row>
    <row r="160" spans="2:9" ht="12.75">
      <c r="B160" s="78">
        <v>4.8</v>
      </c>
      <c r="C160" s="78">
        <v>155</v>
      </c>
      <c r="D160" s="78">
        <v>155</v>
      </c>
      <c r="E160" s="78">
        <v>155</v>
      </c>
      <c r="F160" s="78">
        <v>160</v>
      </c>
      <c r="G160" s="78">
        <v>205</v>
      </c>
      <c r="H160" s="78">
        <v>0.84</v>
      </c>
      <c r="I160" s="78">
        <v>60</v>
      </c>
    </row>
    <row r="161" spans="2:9" ht="12.75">
      <c r="B161" s="78">
        <v>4.6</v>
      </c>
      <c r="C161" s="78">
        <v>165</v>
      </c>
      <c r="D161" s="78">
        <v>160</v>
      </c>
      <c r="E161" s="78">
        <v>170</v>
      </c>
      <c r="F161" s="78">
        <v>170</v>
      </c>
      <c r="G161" s="78">
        <v>215</v>
      </c>
      <c r="H161" s="78">
        <v>0.48</v>
      </c>
      <c r="I161" s="78">
        <v>67</v>
      </c>
    </row>
    <row r="162" spans="2:9" ht="12.75">
      <c r="B162" s="78">
        <v>4.9</v>
      </c>
      <c r="C162" s="78">
        <v>180</v>
      </c>
      <c r="D162" s="78">
        <v>180</v>
      </c>
      <c r="E162" s="78">
        <v>165</v>
      </c>
      <c r="F162" s="78">
        <v>165</v>
      </c>
      <c r="G162" s="78">
        <v>225</v>
      </c>
      <c r="H162" s="78">
        <v>0.51</v>
      </c>
      <c r="I162" s="78">
        <v>67</v>
      </c>
    </row>
    <row r="163" spans="2:9" ht="12.75">
      <c r="B163" s="78">
        <v>4.3</v>
      </c>
      <c r="C163" s="78">
        <v>175</v>
      </c>
      <c r="D163" s="78">
        <v>165</v>
      </c>
      <c r="E163" s="78">
        <v>165</v>
      </c>
      <c r="F163" s="78">
        <v>170</v>
      </c>
      <c r="G163" s="78">
        <v>220</v>
      </c>
      <c r="H163" s="78">
        <v>0.5</v>
      </c>
      <c r="I163" s="78">
        <v>65</v>
      </c>
    </row>
    <row r="164" spans="2:9" ht="12.75">
      <c r="B164" s="78">
        <v>4.2</v>
      </c>
      <c r="C164" s="78">
        <v>160</v>
      </c>
      <c r="D164" s="78">
        <v>160</v>
      </c>
      <c r="E164" s="78">
        <v>145</v>
      </c>
      <c r="F164" s="78">
        <v>145</v>
      </c>
      <c r="G164" s="78">
        <v>205</v>
      </c>
      <c r="H164" s="78">
        <v>0.51</v>
      </c>
      <c r="I164" s="78">
        <v>58</v>
      </c>
    </row>
    <row r="165" spans="2:9" ht="12.75">
      <c r="B165" s="78">
        <v>3.1</v>
      </c>
      <c r="C165" s="78">
        <v>160</v>
      </c>
      <c r="D165" s="78">
        <v>165</v>
      </c>
      <c r="E165" s="78">
        <v>165</v>
      </c>
      <c r="F165" s="78">
        <v>165</v>
      </c>
      <c r="G165" s="78">
        <v>210</v>
      </c>
      <c r="H165" s="78">
        <v>0.86</v>
      </c>
      <c r="I165" s="78">
        <v>63</v>
      </c>
    </row>
    <row r="166" spans="2:9" ht="12.75">
      <c r="B166" s="78">
        <v>3.11</v>
      </c>
      <c r="C166" s="78">
        <v>165</v>
      </c>
      <c r="D166" s="78">
        <v>165</v>
      </c>
      <c r="E166" s="78">
        <v>160</v>
      </c>
      <c r="F166" s="78">
        <v>170</v>
      </c>
      <c r="G166" s="78">
        <v>220</v>
      </c>
      <c r="H166" s="78">
        <v>0.5</v>
      </c>
      <c r="I166" s="78">
        <v>65</v>
      </c>
    </row>
    <row r="167" spans="2:9" ht="12.75">
      <c r="B167" s="78">
        <v>4.4</v>
      </c>
      <c r="C167" s="78">
        <v>170</v>
      </c>
      <c r="D167" s="78">
        <v>175</v>
      </c>
      <c r="E167" s="78">
        <v>165</v>
      </c>
      <c r="F167" s="78">
        <v>165</v>
      </c>
      <c r="G167" s="78">
        <v>220</v>
      </c>
      <c r="H167" s="78">
        <v>0.9</v>
      </c>
      <c r="I167" s="78">
        <v>66</v>
      </c>
    </row>
    <row r="168" spans="2:9" ht="12.75">
      <c r="B168" s="78">
        <v>4.3</v>
      </c>
      <c r="C168" s="78">
        <v>170</v>
      </c>
      <c r="D168" s="78">
        <v>165</v>
      </c>
      <c r="E168" s="78">
        <v>165</v>
      </c>
      <c r="F168" s="78">
        <v>170</v>
      </c>
      <c r="G168" s="78">
        <v>220</v>
      </c>
      <c r="H168" s="78">
        <v>0.47</v>
      </c>
      <c r="I168" s="78">
        <v>65</v>
      </c>
    </row>
    <row r="169" spans="2:9" ht="12.75">
      <c r="B169" s="78">
        <v>3.9</v>
      </c>
      <c r="C169" s="78">
        <v>165</v>
      </c>
      <c r="D169" s="78">
        <v>165</v>
      </c>
      <c r="E169" s="78">
        <v>165</v>
      </c>
      <c r="F169" s="78">
        <v>165</v>
      </c>
      <c r="G169" s="78">
        <v>210</v>
      </c>
      <c r="H169" s="78">
        <v>0.44</v>
      </c>
      <c r="I169" s="78">
        <v>64</v>
      </c>
    </row>
    <row r="170" spans="2:9" ht="12.75">
      <c r="B170" s="78">
        <v>3.11</v>
      </c>
      <c r="C170" s="78">
        <v>155</v>
      </c>
      <c r="D170" s="78">
        <v>150</v>
      </c>
      <c r="E170" s="78">
        <v>15</v>
      </c>
      <c r="F170" s="78">
        <v>145</v>
      </c>
      <c r="G170" s="78">
        <v>190</v>
      </c>
      <c r="H170" s="78">
        <v>0.54</v>
      </c>
      <c r="I170" s="78">
        <v>60</v>
      </c>
    </row>
    <row r="171" spans="2:9" ht="12.75">
      <c r="B171" s="78">
        <v>4</v>
      </c>
      <c r="C171" s="78">
        <v>165</v>
      </c>
      <c r="D171" s="78">
        <v>170</v>
      </c>
      <c r="E171" s="78">
        <v>165</v>
      </c>
      <c r="F171" s="78">
        <v>170</v>
      </c>
      <c r="G171" s="78">
        <v>220</v>
      </c>
      <c r="H171" s="78">
        <v>0.78</v>
      </c>
      <c r="I171" s="78">
        <v>70</v>
      </c>
    </row>
    <row r="172" spans="2:9" ht="12.75">
      <c r="B172" s="78">
        <v>4.3</v>
      </c>
      <c r="C172" s="78">
        <v>180</v>
      </c>
      <c r="D172" s="78">
        <v>175</v>
      </c>
      <c r="E172" s="78">
        <v>180</v>
      </c>
      <c r="F172" s="78">
        <v>180</v>
      </c>
      <c r="G172" s="78">
        <v>230</v>
      </c>
      <c r="H172" s="78">
        <v>0.66</v>
      </c>
      <c r="I172" s="78">
        <v>70</v>
      </c>
    </row>
    <row r="173" spans="2:9" ht="12.75">
      <c r="B173" s="78">
        <v>3.11</v>
      </c>
      <c r="C173" s="78">
        <v>170</v>
      </c>
      <c r="D173" s="78">
        <v>165</v>
      </c>
      <c r="E173" s="78">
        <v>155</v>
      </c>
      <c r="F173" s="78">
        <v>160</v>
      </c>
      <c r="G173" s="78">
        <v>205</v>
      </c>
      <c r="H173" s="78">
        <v>0.52</v>
      </c>
      <c r="I173" s="78">
        <v>60</v>
      </c>
    </row>
    <row r="174" spans="2:9" ht="12.75">
      <c r="B174" s="78">
        <v>3.11</v>
      </c>
      <c r="C174" s="78">
        <v>160</v>
      </c>
      <c r="D174" s="78">
        <v>160</v>
      </c>
      <c r="E174" s="78">
        <v>155</v>
      </c>
      <c r="F174" s="78">
        <v>155</v>
      </c>
      <c r="G174" s="78">
        <v>215</v>
      </c>
      <c r="H174" s="78">
        <v>0.4</v>
      </c>
      <c r="I174" s="78">
        <v>63</v>
      </c>
    </row>
    <row r="175" spans="2:9" ht="12.75">
      <c r="B175" s="78">
        <v>3.9</v>
      </c>
      <c r="C175" s="78">
        <v>160</v>
      </c>
      <c r="D175" s="78">
        <v>160</v>
      </c>
      <c r="E175" s="78">
        <v>170</v>
      </c>
      <c r="F175" s="78">
        <v>175</v>
      </c>
      <c r="G175" s="78">
        <v>225</v>
      </c>
      <c r="H175" s="78">
        <v>0.58</v>
      </c>
      <c r="I175" s="78">
        <v>70</v>
      </c>
    </row>
    <row r="176" spans="2:9" ht="12.75">
      <c r="B176" s="78">
        <v>4</v>
      </c>
      <c r="C176" s="78">
        <v>165</v>
      </c>
      <c r="D176" s="78">
        <v>170</v>
      </c>
      <c r="E176" s="78">
        <v>165</v>
      </c>
      <c r="F176" s="78">
        <v>160</v>
      </c>
      <c r="G176" s="78">
        <v>215</v>
      </c>
      <c r="H176" s="78">
        <v>0.73</v>
      </c>
      <c r="I176" s="78">
        <v>67</v>
      </c>
    </row>
    <row r="177" spans="2:9" ht="12.75">
      <c r="B177" s="78">
        <v>3.11</v>
      </c>
      <c r="C177" s="78">
        <v>170</v>
      </c>
      <c r="D177" s="78">
        <v>170</v>
      </c>
      <c r="E177" s="78">
        <v>180</v>
      </c>
      <c r="F177" s="78">
        <v>180</v>
      </c>
      <c r="G177" s="78">
        <v>230</v>
      </c>
      <c r="H177" s="78">
        <v>0.43</v>
      </c>
      <c r="I177" s="78">
        <v>68</v>
      </c>
    </row>
    <row r="178" spans="2:9" ht="12.75">
      <c r="B178" s="78">
        <v>3.1</v>
      </c>
      <c r="C178" s="78">
        <v>170</v>
      </c>
      <c r="D178" s="78">
        <v>175</v>
      </c>
      <c r="E178" s="78">
        <v>165</v>
      </c>
      <c r="F178" s="78">
        <v>170</v>
      </c>
      <c r="G178" s="78">
        <v>230</v>
      </c>
      <c r="H178" s="78">
        <v>0.45</v>
      </c>
      <c r="I178" s="78">
        <v>62</v>
      </c>
    </row>
    <row r="179" spans="2:9" ht="12.75">
      <c r="B179" s="78">
        <v>3.8</v>
      </c>
      <c r="C179" s="78">
        <v>150</v>
      </c>
      <c r="D179" s="78">
        <v>150</v>
      </c>
      <c r="E179" s="78">
        <v>145</v>
      </c>
      <c r="F179" s="78">
        <v>150</v>
      </c>
      <c r="G179" s="78">
        <v>200</v>
      </c>
      <c r="H179" s="78">
        <v>0.49</v>
      </c>
      <c r="I179" s="78">
        <v>60</v>
      </c>
    </row>
    <row r="180" spans="2:9" ht="12.75">
      <c r="B180" s="78">
        <v>3.1</v>
      </c>
      <c r="C180" s="78">
        <v>165</v>
      </c>
      <c r="D180" s="78">
        <v>160</v>
      </c>
      <c r="E180" s="78">
        <v>160</v>
      </c>
      <c r="F180" s="78">
        <v>165</v>
      </c>
      <c r="G180" s="78">
        <v>225</v>
      </c>
      <c r="H180" s="78">
        <v>0.5</v>
      </c>
      <c r="I180" s="78">
        <v>63</v>
      </c>
    </row>
    <row r="181" spans="2:9" ht="12.75">
      <c r="B181" s="78">
        <v>4.3</v>
      </c>
      <c r="C181" s="78">
        <v>155</v>
      </c>
      <c r="D181" s="78">
        <v>155</v>
      </c>
      <c r="E181" s="78">
        <v>140</v>
      </c>
      <c r="F181" s="78">
        <v>145</v>
      </c>
      <c r="G181" s="78">
        <v>190</v>
      </c>
      <c r="H181" s="78">
        <v>0.56</v>
      </c>
      <c r="I181" s="78">
        <v>30</v>
      </c>
    </row>
    <row r="182" spans="2:9" ht="12.75">
      <c r="B182" s="78">
        <v>4.2</v>
      </c>
      <c r="C182" s="78">
        <v>165</v>
      </c>
      <c r="D182" s="78">
        <v>160</v>
      </c>
      <c r="E182" s="78">
        <v>155</v>
      </c>
      <c r="F182" s="78">
        <v>155</v>
      </c>
      <c r="G182" s="78">
        <v>210</v>
      </c>
      <c r="H182" s="78">
        <v>0.69</v>
      </c>
      <c r="I182" s="78">
        <v>57</v>
      </c>
    </row>
    <row r="183" spans="2:9" ht="12.75">
      <c r="B183" s="78">
        <v>3.4</v>
      </c>
      <c r="C183" s="78">
        <v>160</v>
      </c>
      <c r="D183" s="78">
        <v>160</v>
      </c>
      <c r="E183" s="78">
        <v>150</v>
      </c>
      <c r="F183" s="78">
        <v>160</v>
      </c>
      <c r="G183" s="78">
        <v>210</v>
      </c>
      <c r="H183" s="78">
        <v>0.3</v>
      </c>
      <c r="I183" s="78">
        <v>63</v>
      </c>
    </row>
    <row r="184" spans="2:9" ht="12.75">
      <c r="B184" s="78">
        <v>2.8</v>
      </c>
      <c r="C184" s="78">
        <v>155</v>
      </c>
      <c r="D184" s="78">
        <v>160</v>
      </c>
      <c r="E184" s="78">
        <v>145</v>
      </c>
      <c r="F184" s="78">
        <v>145</v>
      </c>
      <c r="G184" s="78">
        <v>190</v>
      </c>
      <c r="H184" s="78">
        <v>0.62</v>
      </c>
      <c r="I184" s="78">
        <v>63</v>
      </c>
    </row>
    <row r="185" spans="2:9" ht="12.75">
      <c r="B185" s="78">
        <v>3.5</v>
      </c>
      <c r="C185" s="78">
        <v>160</v>
      </c>
      <c r="D185" s="78">
        <v>155</v>
      </c>
      <c r="E185" s="78">
        <v>160</v>
      </c>
      <c r="F185" s="78">
        <v>165</v>
      </c>
      <c r="G185" s="78">
        <v>210</v>
      </c>
      <c r="H185" s="78">
        <v>0.43</v>
      </c>
      <c r="I185" s="78">
        <v>65</v>
      </c>
    </row>
    <row r="186" spans="2:9" ht="12.75">
      <c r="B186" s="78">
        <v>3.2</v>
      </c>
      <c r="C186" s="78">
        <v>165</v>
      </c>
      <c r="D186" s="78">
        <v>165</v>
      </c>
      <c r="E186" s="78">
        <v>160</v>
      </c>
      <c r="F186" s="78">
        <v>170</v>
      </c>
      <c r="G186" s="78">
        <v>210</v>
      </c>
      <c r="H186" s="78">
        <v>0.63</v>
      </c>
      <c r="I186" s="78">
        <v>64</v>
      </c>
    </row>
    <row r="187" spans="2:9" ht="12.75">
      <c r="B187" s="78">
        <v>3.3</v>
      </c>
      <c r="C187" s="78">
        <v>150</v>
      </c>
      <c r="D187" s="78">
        <v>150</v>
      </c>
      <c r="E187" s="78">
        <v>155</v>
      </c>
      <c r="F187" s="78">
        <v>160</v>
      </c>
      <c r="G187" s="78">
        <v>200</v>
      </c>
      <c r="H187" s="78">
        <v>0.46</v>
      </c>
      <c r="I187" s="78">
        <v>60</v>
      </c>
    </row>
    <row r="188" spans="2:9" ht="12.75">
      <c r="B188" s="78">
        <v>2.1</v>
      </c>
      <c r="C188" s="78">
        <v>155</v>
      </c>
      <c r="D188" s="78">
        <v>155</v>
      </c>
      <c r="E188" s="78">
        <v>155</v>
      </c>
      <c r="F188" s="78">
        <v>160</v>
      </c>
      <c r="G188" s="78">
        <v>220</v>
      </c>
      <c r="H188" s="78">
        <v>0.4</v>
      </c>
      <c r="I188" s="78">
        <v>66</v>
      </c>
    </row>
    <row r="189" spans="2:9" ht="12.75">
      <c r="B189" s="78">
        <v>2.9</v>
      </c>
      <c r="C189" s="78">
        <v>160</v>
      </c>
      <c r="D189" s="78">
        <v>160</v>
      </c>
      <c r="E189" s="78">
        <v>160</v>
      </c>
      <c r="F189" s="78">
        <v>160</v>
      </c>
      <c r="G189" s="78">
        <v>205</v>
      </c>
      <c r="H189" s="78">
        <v>0.85</v>
      </c>
      <c r="I189" s="78">
        <v>63</v>
      </c>
    </row>
    <row r="190" spans="2:9" ht="12.75">
      <c r="B190" s="78">
        <v>3.2</v>
      </c>
      <c r="C190" s="78">
        <v>160</v>
      </c>
      <c r="D190" s="78">
        <v>160</v>
      </c>
      <c r="E190" s="78">
        <v>170</v>
      </c>
      <c r="F190" s="78">
        <v>170</v>
      </c>
      <c r="G190" s="78">
        <v>210</v>
      </c>
      <c r="H190" s="78">
        <v>0.79</v>
      </c>
      <c r="I190" s="78">
        <v>68</v>
      </c>
    </row>
    <row r="191" spans="2:9" ht="12.75">
      <c r="B191" s="78">
        <v>2.1</v>
      </c>
      <c r="C191" s="78">
        <v>160</v>
      </c>
      <c r="D191" s="78">
        <v>160</v>
      </c>
      <c r="E191" s="78">
        <v>170</v>
      </c>
      <c r="F191" s="78">
        <v>170</v>
      </c>
      <c r="G191" s="78">
        <v>210</v>
      </c>
      <c r="H191" s="78">
        <v>0.44</v>
      </c>
      <c r="I191" s="78">
        <v>64</v>
      </c>
    </row>
    <row r="192" spans="2:9" ht="12.75">
      <c r="B192" s="78">
        <v>3.2</v>
      </c>
      <c r="C192" s="78">
        <v>165</v>
      </c>
      <c r="D192" s="78">
        <v>165</v>
      </c>
      <c r="E192" s="78">
        <v>165</v>
      </c>
      <c r="F192" s="78">
        <v>165</v>
      </c>
      <c r="G192" s="78">
        <v>215</v>
      </c>
      <c r="H192" s="78">
        <v>0.44</v>
      </c>
      <c r="I192" s="78">
        <v>63</v>
      </c>
    </row>
    <row r="193" spans="2:9" ht="12.75">
      <c r="B193" s="78">
        <v>3.2</v>
      </c>
      <c r="C193" s="78">
        <v>165</v>
      </c>
      <c r="D193" s="78">
        <v>165</v>
      </c>
      <c r="E193" s="78">
        <v>150</v>
      </c>
      <c r="F193" s="78">
        <v>150</v>
      </c>
      <c r="G193" s="78">
        <v>190</v>
      </c>
      <c r="H193" s="78">
        <v>0.57</v>
      </c>
      <c r="I193" s="78">
        <v>59</v>
      </c>
    </row>
    <row r="194" spans="2:9" ht="12.75">
      <c r="B194" s="78">
        <v>3.2</v>
      </c>
      <c r="C194" s="78">
        <v>165</v>
      </c>
      <c r="D194" s="78">
        <v>155</v>
      </c>
      <c r="E194" s="78">
        <v>160</v>
      </c>
      <c r="F194" s="78">
        <v>165</v>
      </c>
      <c r="G194" s="78">
        <v>200</v>
      </c>
      <c r="H194" s="78">
        <v>0.5</v>
      </c>
      <c r="I194" s="78">
        <v>53</v>
      </c>
    </row>
    <row r="195" spans="2:9" ht="12.75">
      <c r="B195" s="78">
        <v>3.1</v>
      </c>
      <c r="C195" s="78">
        <v>165</v>
      </c>
      <c r="D195" s="78">
        <v>170</v>
      </c>
      <c r="E195" s="78">
        <v>160</v>
      </c>
      <c r="F195" s="78">
        <v>160</v>
      </c>
      <c r="G195" s="78">
        <v>215</v>
      </c>
      <c r="H195" s="78">
        <v>0.6</v>
      </c>
      <c r="I195" s="78">
        <v>63</v>
      </c>
    </row>
    <row r="196" spans="2:9" ht="12.75">
      <c r="B196" s="78">
        <v>3.5</v>
      </c>
      <c r="C196" s="78">
        <v>160</v>
      </c>
      <c r="D196" s="78">
        <v>160</v>
      </c>
      <c r="E196" s="78">
        <v>160</v>
      </c>
      <c r="F196" s="78">
        <v>165</v>
      </c>
      <c r="G196" s="78">
        <v>205</v>
      </c>
      <c r="H196" s="78">
        <v>0.56</v>
      </c>
      <c r="I196" s="78">
        <v>65</v>
      </c>
    </row>
    <row r="197" spans="2:9" ht="12.75">
      <c r="B197" s="78">
        <v>3.5</v>
      </c>
      <c r="C197" s="78">
        <v>160</v>
      </c>
      <c r="D197" s="78">
        <v>165</v>
      </c>
      <c r="E197" s="78">
        <v>155</v>
      </c>
      <c r="F197" s="78">
        <v>155</v>
      </c>
      <c r="G197" s="78">
        <v>200</v>
      </c>
      <c r="H197" s="78">
        <v>0.42</v>
      </c>
      <c r="I197" s="78">
        <v>64</v>
      </c>
    </row>
    <row r="198" spans="2:9" ht="12.75">
      <c r="B198" s="78">
        <v>3.2</v>
      </c>
      <c r="C198" s="78">
        <v>165</v>
      </c>
      <c r="D198" s="78">
        <v>165</v>
      </c>
      <c r="E198" s="78">
        <v>165</v>
      </c>
      <c r="F198" s="78">
        <v>170</v>
      </c>
      <c r="G198" s="78">
        <v>230</v>
      </c>
      <c r="H198" s="78">
        <v>0.74</v>
      </c>
      <c r="I198" s="78">
        <v>66</v>
      </c>
    </row>
    <row r="199" spans="2:9" ht="12.75">
      <c r="B199" s="78">
        <v>3.3</v>
      </c>
      <c r="C199" s="78">
        <v>150</v>
      </c>
      <c r="D199" s="78">
        <v>150</v>
      </c>
      <c r="E199" s="78">
        <v>145</v>
      </c>
      <c r="F199" s="78">
        <v>150</v>
      </c>
      <c r="G199" s="78">
        <v>200</v>
      </c>
      <c r="H199" s="78">
        <v>0.58</v>
      </c>
      <c r="I199" s="78">
        <v>57</v>
      </c>
    </row>
    <row r="200" spans="2:9" ht="12.75">
      <c r="B200" s="78">
        <v>3.6</v>
      </c>
      <c r="C200" s="78">
        <v>155</v>
      </c>
      <c r="D200" s="78">
        <v>160</v>
      </c>
      <c r="E200" s="78">
        <v>145</v>
      </c>
      <c r="F200" s="78">
        <v>145</v>
      </c>
      <c r="G200" s="78">
        <v>195</v>
      </c>
      <c r="H200" s="78">
        <v>0.45</v>
      </c>
      <c r="I200" s="78">
        <v>54</v>
      </c>
    </row>
    <row r="201" spans="2:9" ht="12.75">
      <c r="B201" s="78">
        <v>3.5</v>
      </c>
      <c r="C201" s="78">
        <v>160</v>
      </c>
      <c r="D201" s="78">
        <v>160</v>
      </c>
      <c r="E201" s="78">
        <v>150</v>
      </c>
      <c r="F201" s="78">
        <v>160</v>
      </c>
      <c r="G201" s="78">
        <v>200</v>
      </c>
      <c r="H201" s="78">
        <v>0.7</v>
      </c>
      <c r="I201" s="78">
        <v>60</v>
      </c>
    </row>
    <row r="202" spans="2:9" ht="12.75">
      <c r="B202" s="78">
        <v>3.3</v>
      </c>
      <c r="C202" s="78">
        <v>160</v>
      </c>
      <c r="D202" s="78">
        <v>160</v>
      </c>
      <c r="E202" s="78">
        <v>160</v>
      </c>
      <c r="F202" s="78">
        <v>160</v>
      </c>
      <c r="G202" s="78">
        <v>220</v>
      </c>
      <c r="H202" s="78">
        <v>0.53</v>
      </c>
      <c r="I202" s="78">
        <v>60</v>
      </c>
    </row>
    <row r="203" spans="2:9" ht="12.75">
      <c r="B203" s="78">
        <v>2.7</v>
      </c>
      <c r="C203" s="78">
        <v>145</v>
      </c>
      <c r="D203" s="78">
        <v>145</v>
      </c>
      <c r="E203" s="78">
        <v>145</v>
      </c>
      <c r="F203" s="78">
        <v>150</v>
      </c>
      <c r="G203" s="78">
        <v>190</v>
      </c>
      <c r="H203" s="78">
        <v>0.56</v>
      </c>
      <c r="I203" s="78">
        <v>65</v>
      </c>
    </row>
    <row r="204" spans="2:9" ht="12.75">
      <c r="B204" s="78">
        <v>2.6</v>
      </c>
      <c r="C204" s="78">
        <v>145</v>
      </c>
      <c r="D204" s="78">
        <v>140</v>
      </c>
      <c r="E204" s="78">
        <v>145</v>
      </c>
      <c r="F204" s="78">
        <v>150</v>
      </c>
      <c r="G204" s="78">
        <v>190</v>
      </c>
      <c r="H204" s="78">
        <v>0.51</v>
      </c>
      <c r="I204" s="78">
        <v>56</v>
      </c>
    </row>
    <row r="205" spans="2:9" ht="12.75">
      <c r="B205" s="78">
        <v>2.11</v>
      </c>
      <c r="C205" s="78">
        <v>150</v>
      </c>
      <c r="D205" s="78">
        <v>160</v>
      </c>
      <c r="E205" s="78">
        <v>155</v>
      </c>
      <c r="F205" s="78">
        <v>160</v>
      </c>
      <c r="G205" s="78">
        <v>200</v>
      </c>
      <c r="H205" s="78">
        <v>0.54</v>
      </c>
      <c r="I205" s="78">
        <v>55</v>
      </c>
    </row>
    <row r="206" spans="2:9" ht="12.75">
      <c r="B206" s="78">
        <v>3</v>
      </c>
      <c r="C206" s="78">
        <v>150</v>
      </c>
      <c r="D206" s="78">
        <v>150</v>
      </c>
      <c r="E206" s="78">
        <v>155</v>
      </c>
      <c r="F206" s="78">
        <v>160</v>
      </c>
      <c r="G206" s="78">
        <v>215</v>
      </c>
      <c r="H206" s="78">
        <v>0.47</v>
      </c>
      <c r="I206" s="78">
        <v>55</v>
      </c>
    </row>
    <row r="207" spans="2:9" ht="12.75">
      <c r="B207" s="78">
        <v>2.9</v>
      </c>
      <c r="C207" s="78">
        <v>140</v>
      </c>
      <c r="D207" s="78">
        <v>140</v>
      </c>
      <c r="E207" s="78">
        <v>135</v>
      </c>
      <c r="F207" s="78">
        <v>140</v>
      </c>
      <c r="G207" s="78">
        <v>180</v>
      </c>
      <c r="H207" s="78">
        <v>0.53</v>
      </c>
      <c r="I207" s="78">
        <v>64</v>
      </c>
    </row>
    <row r="208" spans="2:9" ht="12.75">
      <c r="B208" s="78">
        <v>2.9</v>
      </c>
      <c r="C208" s="78">
        <v>150</v>
      </c>
      <c r="D208" s="78">
        <v>150</v>
      </c>
      <c r="E208" s="78">
        <v>160</v>
      </c>
      <c r="F208" s="78">
        <v>165</v>
      </c>
      <c r="G208" s="78">
        <v>195</v>
      </c>
      <c r="H208" s="78">
        <v>0.57</v>
      </c>
      <c r="I208" s="78">
        <v>67</v>
      </c>
    </row>
    <row r="209" spans="2:9" ht="12.75">
      <c r="B209" s="78">
        <v>4.8</v>
      </c>
      <c r="C209" s="78">
        <v>150</v>
      </c>
      <c r="D209" s="78">
        <v>150</v>
      </c>
      <c r="E209" s="78">
        <v>165</v>
      </c>
      <c r="F209" s="78">
        <v>165</v>
      </c>
      <c r="G209" s="78">
        <v>200</v>
      </c>
      <c r="H209" s="78">
        <v>0.53</v>
      </c>
      <c r="I209" s="78">
        <v>67</v>
      </c>
    </row>
    <row r="210" spans="2:9" ht="12.75">
      <c r="B210" s="78">
        <v>3</v>
      </c>
      <c r="C210" s="78">
        <v>155</v>
      </c>
      <c r="D210" s="78">
        <v>155</v>
      </c>
      <c r="E210" s="78">
        <v>160</v>
      </c>
      <c r="F210" s="78">
        <v>160</v>
      </c>
      <c r="G210" s="78">
        <v>210</v>
      </c>
      <c r="H210" s="78">
        <v>0.57</v>
      </c>
      <c r="I210" s="78">
        <v>60</v>
      </c>
    </row>
    <row r="211" spans="2:9" ht="12.75">
      <c r="B211" s="78">
        <v>2.11</v>
      </c>
      <c r="C211" s="78">
        <v>155</v>
      </c>
      <c r="D211" s="78">
        <v>155</v>
      </c>
      <c r="E211" s="78">
        <v>160</v>
      </c>
      <c r="F211" s="78">
        <v>160</v>
      </c>
      <c r="G211" s="78">
        <v>210</v>
      </c>
      <c r="H211" s="78">
        <v>0.46</v>
      </c>
      <c r="I211" s="78">
        <v>63</v>
      </c>
    </row>
    <row r="212" spans="2:9" ht="12.75">
      <c r="B212" s="78">
        <v>3</v>
      </c>
      <c r="C212" s="78">
        <v>160</v>
      </c>
      <c r="D212" s="78">
        <v>165</v>
      </c>
      <c r="E212" s="78">
        <v>150</v>
      </c>
      <c r="F212" s="78">
        <v>155</v>
      </c>
      <c r="G212" s="78">
        <v>205</v>
      </c>
      <c r="H212" s="78">
        <v>0.3</v>
      </c>
      <c r="I212" s="78">
        <v>57</v>
      </c>
    </row>
    <row r="213" spans="2:9" ht="12.75">
      <c r="B213" s="78">
        <v>2.9</v>
      </c>
      <c r="C213" s="78">
        <v>170</v>
      </c>
      <c r="D213" s="78">
        <v>170</v>
      </c>
      <c r="E213" s="78">
        <v>170</v>
      </c>
      <c r="F213" s="78">
        <v>175</v>
      </c>
      <c r="G213" s="78">
        <v>215</v>
      </c>
      <c r="H213" s="78">
        <v>0.74</v>
      </c>
      <c r="I213" s="78">
        <v>67</v>
      </c>
    </row>
    <row r="214" spans="2:9" ht="12.75">
      <c r="B214" s="78">
        <v>2.9</v>
      </c>
      <c r="C214" s="78">
        <v>155</v>
      </c>
      <c r="D214" s="78">
        <v>160</v>
      </c>
      <c r="E214" s="78">
        <v>155</v>
      </c>
      <c r="F214" s="78">
        <v>155</v>
      </c>
      <c r="G214" s="78">
        <v>200</v>
      </c>
      <c r="H214" s="78">
        <v>0.53</v>
      </c>
      <c r="I214" s="78">
        <v>66</v>
      </c>
    </row>
    <row r="215" spans="2:9" ht="12.75">
      <c r="B215" s="78">
        <v>2.1</v>
      </c>
      <c r="C215" s="78">
        <v>160</v>
      </c>
      <c r="D215" s="78">
        <v>160</v>
      </c>
      <c r="E215" s="78">
        <v>160</v>
      </c>
      <c r="F215" s="78">
        <v>165</v>
      </c>
      <c r="G215" s="78">
        <v>215</v>
      </c>
      <c r="H215" s="78">
        <v>0.6</v>
      </c>
      <c r="I215" s="78">
        <v>62</v>
      </c>
    </row>
    <row r="216" spans="2:9" ht="12.75">
      <c r="B216" s="78">
        <v>7.5</v>
      </c>
      <c r="C216" s="78">
        <v>200</v>
      </c>
      <c r="D216" s="78">
        <v>190</v>
      </c>
      <c r="E216" s="78">
        <v>200</v>
      </c>
      <c r="F216" s="78">
        <v>190</v>
      </c>
      <c r="G216" s="78">
        <v>240</v>
      </c>
      <c r="H216" s="78">
        <v>0.58</v>
      </c>
      <c r="I216" s="78">
        <v>77</v>
      </c>
    </row>
    <row r="217" spans="2:9" ht="12.75">
      <c r="B217" s="78">
        <v>4.3</v>
      </c>
      <c r="C217" s="78">
        <v>190</v>
      </c>
      <c r="D217" s="78">
        <v>190</v>
      </c>
      <c r="E217" s="78">
        <v>190</v>
      </c>
      <c r="F217" s="78">
        <v>185</v>
      </c>
      <c r="G217" s="78">
        <v>245</v>
      </c>
      <c r="H217" s="78">
        <v>0.5</v>
      </c>
      <c r="I217" s="78">
        <v>65</v>
      </c>
    </row>
    <row r="218" spans="2:9" ht="12.75">
      <c r="B218" s="78">
        <v>3.1</v>
      </c>
      <c r="C218" s="78">
        <v>160</v>
      </c>
      <c r="D218" s="78">
        <v>160</v>
      </c>
      <c r="E218" s="78">
        <v>160</v>
      </c>
      <c r="F218" s="78">
        <v>170</v>
      </c>
      <c r="G218" s="78">
        <v>200</v>
      </c>
      <c r="H218" s="78">
        <v>0.49</v>
      </c>
      <c r="I218" s="78">
        <v>62</v>
      </c>
    </row>
    <row r="219" spans="2:9" ht="12.75">
      <c r="B219" s="78">
        <v>4</v>
      </c>
      <c r="C219" s="78">
        <v>170</v>
      </c>
      <c r="D219" s="78">
        <v>170</v>
      </c>
      <c r="E219" s="78">
        <v>180</v>
      </c>
      <c r="F219" s="78">
        <v>180</v>
      </c>
      <c r="G219" s="78">
        <v>235</v>
      </c>
      <c r="H219" s="78">
        <v>0.62</v>
      </c>
      <c r="I219" s="78">
        <v>70</v>
      </c>
    </row>
    <row r="220" spans="2:9" ht="12.75">
      <c r="B220" s="78">
        <v>3.11</v>
      </c>
      <c r="C220" s="78">
        <v>160</v>
      </c>
      <c r="D220" s="78">
        <v>170</v>
      </c>
      <c r="E220" s="78">
        <v>165</v>
      </c>
      <c r="F220" s="78">
        <v>165</v>
      </c>
      <c r="G220" s="78">
        <v>215</v>
      </c>
      <c r="H220" s="78">
        <v>0.85</v>
      </c>
      <c r="I220" s="78">
        <v>60</v>
      </c>
    </row>
    <row r="221" spans="2:9" ht="12.75">
      <c r="B221" s="78">
        <v>3.6</v>
      </c>
      <c r="C221" s="78">
        <v>145</v>
      </c>
      <c r="D221" s="78">
        <v>145</v>
      </c>
      <c r="E221" s="78">
        <v>150</v>
      </c>
      <c r="F221" s="78">
        <v>160</v>
      </c>
      <c r="G221" s="78">
        <v>205</v>
      </c>
      <c r="H221" s="78">
        <v>0.5</v>
      </c>
      <c r="I221" s="78">
        <v>58</v>
      </c>
    </row>
    <row r="222" spans="2:9" ht="12.75">
      <c r="B222" s="78">
        <v>3.6</v>
      </c>
      <c r="C222" s="78">
        <v>155</v>
      </c>
      <c r="D222" s="78">
        <v>160</v>
      </c>
      <c r="E222" s="78">
        <v>160</v>
      </c>
      <c r="F222" s="78">
        <v>170</v>
      </c>
      <c r="G222" s="78">
        <v>205</v>
      </c>
      <c r="H222" s="78">
        <v>0.44</v>
      </c>
      <c r="I222" s="78">
        <v>62</v>
      </c>
    </row>
    <row r="223" spans="2:9" ht="12.75">
      <c r="B223" s="78">
        <v>3.7</v>
      </c>
      <c r="C223" s="78">
        <v>175</v>
      </c>
      <c r="D223" s="78">
        <v>170</v>
      </c>
      <c r="E223" s="78">
        <v>170</v>
      </c>
      <c r="F223" s="78">
        <v>170</v>
      </c>
      <c r="G223" s="78">
        <v>220</v>
      </c>
      <c r="H223" s="78">
        <v>0.44</v>
      </c>
      <c r="I223" s="78">
        <v>64</v>
      </c>
    </row>
    <row r="224" spans="2:9" ht="12.75">
      <c r="B224" s="78">
        <v>3.9</v>
      </c>
      <c r="C224" s="78">
        <v>160</v>
      </c>
      <c r="D224" s="78">
        <v>165</v>
      </c>
      <c r="E224" s="78">
        <v>170</v>
      </c>
      <c r="F224" s="78">
        <v>170</v>
      </c>
      <c r="G224" s="78">
        <v>215</v>
      </c>
      <c r="H224" s="78">
        <v>0.63</v>
      </c>
      <c r="I224" s="78">
        <v>67</v>
      </c>
    </row>
    <row r="225" spans="2:9" ht="12.75">
      <c r="B225" s="78">
        <v>3.11</v>
      </c>
      <c r="C225" s="78">
        <v>170</v>
      </c>
      <c r="D225" s="78">
        <v>180</v>
      </c>
      <c r="E225" s="78">
        <v>155</v>
      </c>
      <c r="F225" s="78">
        <v>160</v>
      </c>
      <c r="G225" s="78">
        <v>215</v>
      </c>
      <c r="H225" s="78">
        <v>0.51</v>
      </c>
      <c r="I225" s="78">
        <v>60</v>
      </c>
    </row>
    <row r="226" spans="2:9" ht="12.75">
      <c r="B226" s="78">
        <v>3.1</v>
      </c>
      <c r="C226" s="78">
        <v>170</v>
      </c>
      <c r="D226" s="78">
        <v>175</v>
      </c>
      <c r="E226" s="78">
        <v>165</v>
      </c>
      <c r="F226" s="78">
        <v>165</v>
      </c>
      <c r="G226" s="78">
        <v>215</v>
      </c>
      <c r="H226" s="81"/>
      <c r="I226" s="78">
        <v>59</v>
      </c>
    </row>
    <row r="227" spans="2:9" ht="12.75">
      <c r="B227" s="78">
        <v>3.5</v>
      </c>
      <c r="C227" s="78">
        <v>160</v>
      </c>
      <c r="D227" s="78">
        <v>165</v>
      </c>
      <c r="E227" s="78">
        <v>165</v>
      </c>
      <c r="F227" s="78">
        <v>160</v>
      </c>
      <c r="G227" s="78">
        <v>215</v>
      </c>
      <c r="H227" s="81"/>
      <c r="I227" s="78">
        <v>61</v>
      </c>
    </row>
    <row r="228" spans="2:9" ht="12.75">
      <c r="B228" s="78">
        <v>5</v>
      </c>
      <c r="C228" s="78">
        <v>180</v>
      </c>
      <c r="D228" s="78">
        <v>180</v>
      </c>
      <c r="E228" s="78">
        <v>170</v>
      </c>
      <c r="F228" s="78">
        <v>175</v>
      </c>
      <c r="G228" s="78">
        <v>230</v>
      </c>
      <c r="H228" s="81"/>
      <c r="I228" s="78">
        <v>65</v>
      </c>
    </row>
    <row r="229" spans="2:9" ht="12.75">
      <c r="B229" s="78">
        <v>4.9</v>
      </c>
      <c r="C229" s="78">
        <v>155</v>
      </c>
      <c r="D229" s="78">
        <v>155</v>
      </c>
      <c r="E229" s="78">
        <v>160</v>
      </c>
      <c r="F229" s="78">
        <v>170</v>
      </c>
      <c r="G229" s="78">
        <v>210</v>
      </c>
      <c r="H229" s="81"/>
      <c r="I229" s="78">
        <v>66</v>
      </c>
    </row>
    <row r="230" spans="2:9" ht="12.75">
      <c r="B230" s="78">
        <v>5</v>
      </c>
      <c r="C230" s="78">
        <v>175</v>
      </c>
      <c r="D230" s="78">
        <v>175</v>
      </c>
      <c r="E230" s="78">
        <v>165</v>
      </c>
      <c r="F230" s="78">
        <v>165</v>
      </c>
      <c r="G230" s="78">
        <v>220</v>
      </c>
      <c r="H230" s="81"/>
      <c r="I230" s="78">
        <v>64</v>
      </c>
    </row>
    <row r="231" spans="2:9" ht="12.75">
      <c r="B231" s="78">
        <v>4.8</v>
      </c>
      <c r="C231" s="78">
        <v>175</v>
      </c>
      <c r="D231" s="78">
        <v>175</v>
      </c>
      <c r="E231" s="78">
        <v>165</v>
      </c>
      <c r="F231" s="78">
        <v>170</v>
      </c>
      <c r="G231" s="78">
        <v>220</v>
      </c>
      <c r="H231" s="81"/>
      <c r="I231" s="78">
        <v>64</v>
      </c>
    </row>
    <row r="232" spans="2:9" ht="12.75">
      <c r="B232" s="78">
        <v>4.3</v>
      </c>
      <c r="C232" s="78">
        <v>175</v>
      </c>
      <c r="D232" s="78">
        <v>180</v>
      </c>
      <c r="E232" s="78">
        <v>170</v>
      </c>
      <c r="F232" s="78">
        <v>170</v>
      </c>
      <c r="G232" s="78">
        <v>235</v>
      </c>
      <c r="H232" s="78">
        <v>0.5</v>
      </c>
      <c r="I232" s="78">
        <v>65</v>
      </c>
    </row>
    <row r="233" spans="2:9" ht="12.75">
      <c r="B233" s="78">
        <v>4.7</v>
      </c>
      <c r="C233" s="78">
        <v>175</v>
      </c>
      <c r="D233" s="78">
        <v>175</v>
      </c>
      <c r="E233" s="78">
        <v>175</v>
      </c>
      <c r="F233" s="78">
        <v>175</v>
      </c>
      <c r="G233" s="78">
        <v>230</v>
      </c>
      <c r="H233" s="78">
        <v>0.46</v>
      </c>
      <c r="I233" s="78">
        <v>68</v>
      </c>
    </row>
    <row r="234" spans="2:9" ht="12.75">
      <c r="B234" s="78">
        <v>5</v>
      </c>
      <c r="C234" s="78">
        <v>165</v>
      </c>
      <c r="D234" s="78">
        <v>165</v>
      </c>
      <c r="E234" s="78">
        <v>145</v>
      </c>
      <c r="F234" s="78">
        <v>150</v>
      </c>
      <c r="G234" s="78">
        <v>200</v>
      </c>
      <c r="H234" s="78">
        <v>0.73</v>
      </c>
      <c r="I234" s="78">
        <v>58</v>
      </c>
    </row>
    <row r="235" spans="2:9" ht="12.75">
      <c r="B235" s="78">
        <v>5</v>
      </c>
      <c r="C235" s="78">
        <v>160</v>
      </c>
      <c r="D235" s="78">
        <v>165</v>
      </c>
      <c r="E235" s="78">
        <v>155</v>
      </c>
      <c r="F235" s="78">
        <v>160</v>
      </c>
      <c r="G235" s="78">
        <v>210</v>
      </c>
      <c r="H235" s="78">
        <v>0.5</v>
      </c>
      <c r="I235" s="78">
        <v>62</v>
      </c>
    </row>
    <row r="236" spans="2:9" ht="12.75">
      <c r="B236" s="78">
        <v>5</v>
      </c>
      <c r="C236" s="78">
        <v>175</v>
      </c>
      <c r="D236" s="78">
        <v>170</v>
      </c>
      <c r="E236" s="78">
        <v>165</v>
      </c>
      <c r="F236" s="78">
        <v>170</v>
      </c>
      <c r="G236" s="78">
        <v>225</v>
      </c>
      <c r="H236" s="78">
        <v>0.5</v>
      </c>
      <c r="I236" s="78">
        <v>72</v>
      </c>
    </row>
    <row r="237" spans="2:9" ht="12.75">
      <c r="B237" s="78">
        <v>4.1</v>
      </c>
      <c r="C237" s="78">
        <v>180</v>
      </c>
      <c r="D237" s="78">
        <v>175</v>
      </c>
      <c r="E237" s="78">
        <v>165</v>
      </c>
      <c r="F237" s="78">
        <v>170</v>
      </c>
      <c r="G237" s="78">
        <v>230</v>
      </c>
      <c r="H237" s="78">
        <v>0.6</v>
      </c>
      <c r="I237" s="78">
        <v>70</v>
      </c>
    </row>
    <row r="238" spans="2:9" ht="12.75">
      <c r="B238" s="78">
        <v>4.9</v>
      </c>
      <c r="C238" s="78">
        <v>175</v>
      </c>
      <c r="D238" s="78">
        <v>175</v>
      </c>
      <c r="E238" s="78">
        <v>165</v>
      </c>
      <c r="F238" s="78">
        <v>165</v>
      </c>
      <c r="G238" s="78">
        <v>230</v>
      </c>
      <c r="H238" s="78">
        <v>0.62</v>
      </c>
      <c r="I238" s="78">
        <v>63</v>
      </c>
    </row>
    <row r="239" spans="2:9" ht="12.75">
      <c r="B239" s="78">
        <v>4.7</v>
      </c>
      <c r="C239" s="78">
        <v>180</v>
      </c>
      <c r="D239" s="78">
        <v>180</v>
      </c>
      <c r="E239" s="78">
        <v>185</v>
      </c>
      <c r="F239" s="78">
        <v>185</v>
      </c>
      <c r="G239" s="78">
        <v>240</v>
      </c>
      <c r="H239" s="78">
        <v>0.4</v>
      </c>
      <c r="I239" s="78">
        <v>75</v>
      </c>
    </row>
    <row r="240" spans="2:9" ht="12.75">
      <c r="B240" s="78">
        <v>4.4</v>
      </c>
      <c r="C240" s="78">
        <v>165</v>
      </c>
      <c r="D240" s="78">
        <v>160</v>
      </c>
      <c r="E240" s="78">
        <v>150</v>
      </c>
      <c r="F240" s="78">
        <v>150</v>
      </c>
      <c r="G240" s="78">
        <v>200</v>
      </c>
      <c r="H240" s="78">
        <v>0.38</v>
      </c>
      <c r="I240" s="78">
        <v>60</v>
      </c>
    </row>
    <row r="241" spans="2:9" ht="12.75">
      <c r="B241" s="78">
        <v>4.1</v>
      </c>
      <c r="C241" s="78">
        <v>155</v>
      </c>
      <c r="D241" s="78">
        <v>155</v>
      </c>
      <c r="E241" s="78">
        <v>150</v>
      </c>
      <c r="F241" s="78">
        <v>150</v>
      </c>
      <c r="G241" s="78">
        <v>195</v>
      </c>
      <c r="H241" s="78">
        <v>0.57</v>
      </c>
      <c r="I241" s="78">
        <v>61</v>
      </c>
    </row>
    <row r="242" spans="8:9" ht="12.75">
      <c r="H242" s="48">
        <v>0.45</v>
      </c>
      <c r="I242" s="48">
        <v>80</v>
      </c>
    </row>
    <row r="243" spans="8:9" ht="12.75">
      <c r="H243" s="48">
        <v>0.65</v>
      </c>
      <c r="I243" s="48">
        <v>67</v>
      </c>
    </row>
    <row r="244" spans="8:9" ht="12.75">
      <c r="H244" s="48">
        <v>0.43</v>
      </c>
      <c r="I244" s="48">
        <v>63</v>
      </c>
    </row>
    <row r="245" spans="8:9" ht="12.75">
      <c r="H245" s="48">
        <v>0.42</v>
      </c>
      <c r="I245" s="48">
        <v>60</v>
      </c>
    </row>
    <row r="246" spans="8:9" ht="12.75">
      <c r="H246" s="48">
        <v>0.55</v>
      </c>
      <c r="I246" s="48">
        <v>63</v>
      </c>
    </row>
    <row r="247" spans="8:9" ht="12.75">
      <c r="H247" s="48">
        <v>0.56</v>
      </c>
      <c r="I247" s="48">
        <v>66</v>
      </c>
    </row>
    <row r="248" spans="8:9" ht="12.75">
      <c r="H248" s="48">
        <v>0.4</v>
      </c>
      <c r="I248" s="48">
        <v>58</v>
      </c>
    </row>
    <row r="249" spans="8:9" ht="12.75">
      <c r="H249" s="48">
        <v>0.45</v>
      </c>
      <c r="I249" s="48">
        <v>68</v>
      </c>
    </row>
    <row r="250" spans="8:9" ht="12.75">
      <c r="H250" s="48">
        <v>0.62</v>
      </c>
      <c r="I250" s="48">
        <v>59</v>
      </c>
    </row>
    <row r="251" spans="8:9" ht="12.75">
      <c r="H251" s="48">
        <v>0.76</v>
      </c>
      <c r="I251" s="48">
        <v>60</v>
      </c>
    </row>
    <row r="252" spans="8:9" ht="12.75">
      <c r="H252" s="48">
        <v>0.53</v>
      </c>
      <c r="I252" s="48">
        <v>55</v>
      </c>
    </row>
    <row r="253" spans="8:9" ht="12.75">
      <c r="H253" s="48">
        <v>0.46</v>
      </c>
      <c r="I253" s="48">
        <v>57</v>
      </c>
    </row>
    <row r="254" spans="8:9" ht="12.75">
      <c r="H254" s="48">
        <v>0.5</v>
      </c>
      <c r="I254" s="48">
        <v>65</v>
      </c>
    </row>
    <row r="255" spans="8:9" ht="12.75">
      <c r="H255" s="48">
        <v>0.6</v>
      </c>
      <c r="I255" s="48">
        <v>70</v>
      </c>
    </row>
    <row r="256" spans="8:9" ht="12.75">
      <c r="H256" s="48">
        <v>0.63</v>
      </c>
      <c r="I256" s="48">
        <v>70</v>
      </c>
    </row>
    <row r="257" spans="8:9" ht="12.75">
      <c r="H257" s="48">
        <v>0.4</v>
      </c>
      <c r="I257" s="48">
        <v>65</v>
      </c>
    </row>
    <row r="258" spans="8:9" ht="12.75">
      <c r="H258" s="48">
        <v>0.64</v>
      </c>
      <c r="I258" s="48">
        <v>66</v>
      </c>
    </row>
    <row r="259" spans="8:9" ht="12.75">
      <c r="H259" s="48">
        <v>0.49</v>
      </c>
      <c r="I259" s="48">
        <v>61</v>
      </c>
    </row>
    <row r="260" spans="8:9" ht="12.75">
      <c r="H260" s="48">
        <v>0.43</v>
      </c>
      <c r="I260" s="48">
        <v>61</v>
      </c>
    </row>
    <row r="261" spans="8:9" ht="12.75">
      <c r="H261" s="48">
        <v>0.5</v>
      </c>
      <c r="I261" s="48">
        <v>63</v>
      </c>
    </row>
    <row r="262" spans="8:9" ht="12.75">
      <c r="H262" s="48">
        <v>0.5</v>
      </c>
      <c r="I262" s="48">
        <v>70</v>
      </c>
    </row>
    <row r="263" spans="8:9" ht="12.75">
      <c r="H263" s="48">
        <v>0.66</v>
      </c>
      <c r="I263" s="48">
        <v>65</v>
      </c>
    </row>
    <row r="264" spans="8:9" ht="12.75">
      <c r="H264" s="48">
        <v>0.46</v>
      </c>
      <c r="I264" s="48">
        <v>66</v>
      </c>
    </row>
    <row r="265" spans="8:9" ht="12.75">
      <c r="H265" s="48">
        <v>0.76</v>
      </c>
      <c r="I265" s="48">
        <v>63</v>
      </c>
    </row>
    <row r="266" spans="8:9" ht="12.75">
      <c r="H266" s="48">
        <v>0.38</v>
      </c>
      <c r="I266" s="48">
        <v>71</v>
      </c>
    </row>
    <row r="267" spans="8:9" ht="12.75">
      <c r="H267" s="48">
        <v>0.5</v>
      </c>
      <c r="I267" s="48">
        <v>63</v>
      </c>
    </row>
    <row r="268" spans="8:9" ht="12.75">
      <c r="H268" s="48">
        <v>0.46</v>
      </c>
      <c r="I268" s="48">
        <v>62</v>
      </c>
    </row>
    <row r="269" spans="8:9" ht="12.75">
      <c r="H269" s="48">
        <v>0.49</v>
      </c>
      <c r="I269" s="48">
        <v>63</v>
      </c>
    </row>
    <row r="270" ht="12.75">
      <c r="I270" s="48">
        <v>67</v>
      </c>
    </row>
    <row r="271" spans="8:9" ht="12.75">
      <c r="H271" s="48"/>
      <c r="I271" s="48">
        <v>70</v>
      </c>
    </row>
    <row r="272" spans="8:9" ht="12.75">
      <c r="H272" s="48">
        <v>0.9</v>
      </c>
      <c r="I272" s="48">
        <v>67</v>
      </c>
    </row>
    <row r="273" spans="8:9" ht="12.75">
      <c r="H273" s="48">
        <v>0.49</v>
      </c>
      <c r="I273" s="48">
        <v>65</v>
      </c>
    </row>
    <row r="274" spans="8:9" ht="12.75">
      <c r="H274" s="48">
        <v>0.9</v>
      </c>
      <c r="I274" s="48">
        <v>67</v>
      </c>
    </row>
    <row r="275" spans="8:9" ht="12.75">
      <c r="H275" s="48">
        <v>0.67</v>
      </c>
      <c r="I275" s="48">
        <v>65</v>
      </c>
    </row>
    <row r="276" spans="8:9" ht="12.75">
      <c r="H276" s="48">
        <v>0.57</v>
      </c>
      <c r="I276" s="48">
        <v>61</v>
      </c>
    </row>
    <row r="277" spans="8:9" ht="12.75">
      <c r="H277" s="48">
        <v>0.48</v>
      </c>
      <c r="I277" s="48">
        <v>63</v>
      </c>
    </row>
    <row r="278" spans="8:9" ht="12.75">
      <c r="H278" s="48">
        <v>0.6</v>
      </c>
      <c r="I278" s="48">
        <v>70</v>
      </c>
    </row>
    <row r="279" spans="8:9" ht="12.75">
      <c r="H279" s="48">
        <v>0.56</v>
      </c>
      <c r="I279" s="48">
        <v>70</v>
      </c>
    </row>
    <row r="280" spans="8:9" ht="12.75">
      <c r="H280" s="48">
        <v>0.47</v>
      </c>
      <c r="I280" s="48">
        <v>61</v>
      </c>
    </row>
    <row r="281" spans="8:9" ht="12.75">
      <c r="H281" s="48">
        <v>0.5</v>
      </c>
      <c r="I281" s="48">
        <v>68</v>
      </c>
    </row>
    <row r="282" spans="8:9" ht="12.75">
      <c r="H282" s="48">
        <v>0.73</v>
      </c>
      <c r="I282" s="48">
        <v>67</v>
      </c>
    </row>
    <row r="283" spans="8:9" ht="12.75">
      <c r="H283" s="48">
        <v>0.83</v>
      </c>
      <c r="I283" s="48">
        <v>69</v>
      </c>
    </row>
    <row r="284" spans="8:9" ht="12.75">
      <c r="H284" s="48">
        <v>0.48</v>
      </c>
      <c r="I284" s="48">
        <v>65</v>
      </c>
    </row>
    <row r="285" spans="8:9" ht="12.75">
      <c r="H285" s="48">
        <v>0.58</v>
      </c>
      <c r="I285" s="48">
        <v>70</v>
      </c>
    </row>
    <row r="286" spans="8:9" ht="12.75">
      <c r="H286" s="48">
        <v>0.55</v>
      </c>
      <c r="I286" s="48">
        <v>67</v>
      </c>
    </row>
    <row r="287" spans="8:9" ht="12.75">
      <c r="H287" s="48">
        <v>0.57</v>
      </c>
      <c r="I287" s="48">
        <v>68</v>
      </c>
    </row>
    <row r="288" spans="8:9" ht="12.75">
      <c r="H288" s="48">
        <v>0.48</v>
      </c>
      <c r="I288" s="48">
        <v>71</v>
      </c>
    </row>
    <row r="289" spans="8:9" ht="12.75">
      <c r="H289" s="48">
        <v>0.58</v>
      </c>
      <c r="I289" s="48">
        <v>67</v>
      </c>
    </row>
    <row r="290" spans="8:9" ht="12.75">
      <c r="H290" s="48">
        <v>0.79</v>
      </c>
      <c r="I290" s="48">
        <v>65</v>
      </c>
    </row>
    <row r="291" spans="8:9" ht="12.75">
      <c r="H291" s="48">
        <v>0.8</v>
      </c>
      <c r="I291" s="48">
        <v>63</v>
      </c>
    </row>
    <row r="292" spans="8:9" ht="12.75">
      <c r="H292" s="48">
        <v>0.58</v>
      </c>
      <c r="I292" s="48">
        <v>67</v>
      </c>
    </row>
    <row r="293" spans="8:9" ht="12.75">
      <c r="H293" s="48">
        <v>0.65</v>
      </c>
      <c r="I293" s="48">
        <v>59</v>
      </c>
    </row>
    <row r="294" spans="8:9" ht="12.75">
      <c r="H294" s="48">
        <v>0.45</v>
      </c>
      <c r="I294" s="48">
        <v>68</v>
      </c>
    </row>
    <row r="295" spans="8:9" ht="12.75">
      <c r="H295" s="48">
        <v>0.49</v>
      </c>
      <c r="I295" s="48">
        <v>65</v>
      </c>
    </row>
    <row r="296" spans="8:9" ht="12.75">
      <c r="H296" s="48">
        <v>0.44</v>
      </c>
      <c r="I296" s="48">
        <v>70</v>
      </c>
    </row>
    <row r="297" spans="8:9" ht="12.75">
      <c r="H297" s="48">
        <v>0.52</v>
      </c>
      <c r="I297" s="48">
        <v>69</v>
      </c>
    </row>
    <row r="298" spans="8:9" ht="12.75">
      <c r="H298" s="48">
        <v>0.43</v>
      </c>
      <c r="I298" s="48">
        <v>65</v>
      </c>
    </row>
    <row r="299" spans="8:9" ht="12.75">
      <c r="H299" s="48">
        <v>0.9</v>
      </c>
      <c r="I299" s="48">
        <v>69</v>
      </c>
    </row>
    <row r="300" spans="8:9" ht="12.75">
      <c r="H300" s="48">
        <v>0.7</v>
      </c>
      <c r="I300" s="48">
        <v>64</v>
      </c>
    </row>
    <row r="301" spans="8:9" ht="12.75">
      <c r="H301" s="48">
        <v>0.36</v>
      </c>
      <c r="I301" s="48">
        <v>65</v>
      </c>
    </row>
    <row r="302" spans="8:9" ht="12.75">
      <c r="H302" s="48">
        <v>0.53</v>
      </c>
      <c r="I302" s="48">
        <v>57</v>
      </c>
    </row>
    <row r="303" spans="8:9" ht="12.75">
      <c r="H303" s="48">
        <v>0.46</v>
      </c>
      <c r="I303" s="48">
        <v>70</v>
      </c>
    </row>
    <row r="304" spans="8:9" ht="12.75">
      <c r="H304" s="48">
        <v>0.44</v>
      </c>
      <c r="I304" s="48">
        <v>63</v>
      </c>
    </row>
    <row r="305" spans="8:9" ht="12.75">
      <c r="H305" s="48">
        <v>0.52</v>
      </c>
      <c r="I305" s="48">
        <v>66</v>
      </c>
    </row>
    <row r="306" spans="8:9" ht="12.75">
      <c r="H306" s="48">
        <v>0.52</v>
      </c>
      <c r="I306" s="48">
        <v>60</v>
      </c>
    </row>
    <row r="307" spans="8:9" ht="12.75">
      <c r="H307" s="48">
        <v>0.5</v>
      </c>
      <c r="I307" s="48">
        <v>70</v>
      </c>
    </row>
    <row r="308" spans="8:9" ht="12.75">
      <c r="H308" s="48">
        <v>0.5</v>
      </c>
      <c r="I308" s="48">
        <v>75</v>
      </c>
    </row>
    <row r="309" spans="8:9" ht="12.75">
      <c r="H309" s="48">
        <v>0.45</v>
      </c>
      <c r="I309" s="48">
        <v>67</v>
      </c>
    </row>
    <row r="310" spans="8:9" ht="12.75">
      <c r="H310" s="48">
        <v>0.42</v>
      </c>
      <c r="I310" s="48">
        <v>65</v>
      </c>
    </row>
    <row r="311" spans="8:9" ht="12.75">
      <c r="H311" s="48">
        <v>0.55</v>
      </c>
      <c r="I311" s="48">
        <v>70</v>
      </c>
    </row>
    <row r="312" spans="8:9" ht="12.75">
      <c r="H312" s="48">
        <v>0.56</v>
      </c>
      <c r="I312" s="48">
        <v>67</v>
      </c>
    </row>
    <row r="313" spans="8:9" ht="12.75">
      <c r="H313" s="48">
        <v>0.58</v>
      </c>
      <c r="I313" s="48">
        <v>73</v>
      </c>
    </row>
    <row r="314" spans="8:9" ht="12.75">
      <c r="H314" s="48">
        <v>0.56</v>
      </c>
      <c r="I314" s="48">
        <v>61</v>
      </c>
    </row>
    <row r="315" spans="8:9" ht="12.75">
      <c r="H315" s="48">
        <v>0.52</v>
      </c>
      <c r="I315" s="48">
        <v>70</v>
      </c>
    </row>
    <row r="316" spans="8:9" ht="12.75">
      <c r="H316" s="48">
        <v>0.64</v>
      </c>
      <c r="I316" s="48">
        <v>65</v>
      </c>
    </row>
    <row r="317" spans="8:9" ht="12.75">
      <c r="H317" s="48">
        <v>0.57</v>
      </c>
      <c r="I317" s="48">
        <v>70</v>
      </c>
    </row>
    <row r="318" spans="8:9" ht="12.75">
      <c r="H318" s="48">
        <v>0.58</v>
      </c>
      <c r="I318" s="48">
        <v>73</v>
      </c>
    </row>
    <row r="319" spans="8:9" ht="12.75">
      <c r="H319" s="48">
        <v>0.5</v>
      </c>
      <c r="I319" s="48">
        <v>65</v>
      </c>
    </row>
    <row r="320" spans="8:9" ht="12.75">
      <c r="H320" s="48">
        <v>0.46</v>
      </c>
      <c r="I320" s="48">
        <v>67</v>
      </c>
    </row>
    <row r="321" spans="8:9" ht="12.75">
      <c r="H321" s="48">
        <v>0.48</v>
      </c>
      <c r="I321" s="48">
        <v>65</v>
      </c>
    </row>
    <row r="322" spans="8:9" ht="12.75">
      <c r="H322" s="48">
        <v>0.55</v>
      </c>
      <c r="I322" s="48">
        <v>67</v>
      </c>
    </row>
    <row r="323" spans="8:9" ht="12.75">
      <c r="H323" s="48">
        <v>0.45</v>
      </c>
      <c r="I323" s="48">
        <v>73</v>
      </c>
    </row>
    <row r="324" spans="8:9" ht="12.75">
      <c r="H324" s="48">
        <v>0.52</v>
      </c>
      <c r="I324" s="48">
        <v>69</v>
      </c>
    </row>
    <row r="325" spans="8:9" ht="12.75">
      <c r="H325" s="48">
        <v>0.42</v>
      </c>
      <c r="I325" s="48">
        <v>65</v>
      </c>
    </row>
    <row r="326" ht="12.75">
      <c r="I326" s="48">
        <v>65</v>
      </c>
    </row>
    <row r="327" ht="12.75">
      <c r="I327" s="48">
        <v>62</v>
      </c>
    </row>
    <row r="328" ht="12.75">
      <c r="I328" s="48">
        <v>70</v>
      </c>
    </row>
    <row r="329" ht="12.75">
      <c r="I329" s="48">
        <v>65</v>
      </c>
    </row>
    <row r="330" ht="12.75">
      <c r="I330" s="48">
        <v>63</v>
      </c>
    </row>
    <row r="331" ht="12.75">
      <c r="I331" s="48">
        <v>61</v>
      </c>
    </row>
    <row r="332" spans="8:9" ht="12.75">
      <c r="H332" s="76">
        <v>0.52</v>
      </c>
      <c r="I332" s="48">
        <v>70</v>
      </c>
    </row>
    <row r="333" spans="8:9" ht="12.75">
      <c r="H333" s="48">
        <v>0.59</v>
      </c>
      <c r="I333" s="48">
        <v>64</v>
      </c>
    </row>
    <row r="334" spans="8:9" ht="12.75">
      <c r="H334" s="48">
        <v>0.73</v>
      </c>
      <c r="I334" s="48">
        <v>63</v>
      </c>
    </row>
    <row r="335" spans="8:9" ht="12.75">
      <c r="H335" s="48">
        <v>0.58</v>
      </c>
      <c r="I335" s="48">
        <v>70</v>
      </c>
    </row>
    <row r="336" spans="8:9" ht="12.75">
      <c r="H336" s="48">
        <v>0.69</v>
      </c>
      <c r="I336" s="48">
        <v>72</v>
      </c>
    </row>
    <row r="337" spans="8:9" ht="12.75">
      <c r="H337" s="48">
        <v>0.38</v>
      </c>
      <c r="I337" s="48">
        <v>69</v>
      </c>
    </row>
    <row r="338" spans="8:9" ht="12.75">
      <c r="H338" s="48">
        <v>0.65</v>
      </c>
      <c r="I338" s="48">
        <v>70</v>
      </c>
    </row>
    <row r="339" spans="8:9" ht="12.75">
      <c r="H339" s="48">
        <v>0.5</v>
      </c>
      <c r="I339" s="48">
        <v>66</v>
      </c>
    </row>
    <row r="340" spans="8:9" ht="12.75">
      <c r="H340" s="48">
        <v>0.45</v>
      </c>
      <c r="I340" s="48">
        <v>66</v>
      </c>
    </row>
    <row r="341" spans="8:9" ht="12.75">
      <c r="H341" s="48">
        <v>0.56</v>
      </c>
      <c r="I341" s="48">
        <v>63</v>
      </c>
    </row>
    <row r="342" spans="8:9" ht="12.75">
      <c r="H342" s="48">
        <v>0.39</v>
      </c>
      <c r="I342" s="48">
        <v>69</v>
      </c>
    </row>
    <row r="343" spans="8:9" ht="12.75">
      <c r="H343" s="48">
        <v>0.79</v>
      </c>
      <c r="I343" s="48">
        <v>75</v>
      </c>
    </row>
    <row r="344" spans="8:9" ht="12.75">
      <c r="H344" s="48">
        <v>0.6</v>
      </c>
      <c r="I344" s="48">
        <v>73</v>
      </c>
    </row>
    <row r="345" spans="8:9" ht="12.75">
      <c r="H345" s="48">
        <v>0.5</v>
      </c>
      <c r="I345" s="48">
        <v>75</v>
      </c>
    </row>
    <row r="346" spans="8:9" ht="12.75">
      <c r="H346" s="48">
        <v>0.47</v>
      </c>
      <c r="I346" s="48">
        <v>71</v>
      </c>
    </row>
    <row r="347" spans="8:9" ht="12.75">
      <c r="H347" s="48">
        <v>0.54</v>
      </c>
      <c r="I347" s="48"/>
    </row>
    <row r="348" spans="8:9" ht="12.75">
      <c r="H348" s="48">
        <v>0.37</v>
      </c>
      <c r="I348" s="48"/>
    </row>
    <row r="349" spans="8:9" ht="12.75">
      <c r="H349" s="48">
        <v>0.45</v>
      </c>
      <c r="I349" s="48"/>
    </row>
    <row r="350" spans="8:9" ht="12.75">
      <c r="H350" s="48">
        <v>0.63</v>
      </c>
      <c r="I350" s="48"/>
    </row>
    <row r="351" spans="8:9" ht="12.75">
      <c r="H351" s="48">
        <v>0.47</v>
      </c>
      <c r="I351" s="48"/>
    </row>
    <row r="352" spans="8:9" ht="12.75">
      <c r="H352" s="48">
        <v>0.5</v>
      </c>
      <c r="I352" s="48"/>
    </row>
    <row r="353" spans="8:9" ht="12.75">
      <c r="H353" s="48">
        <v>0.87</v>
      </c>
      <c r="I353" s="48"/>
    </row>
    <row r="354" spans="8:9" ht="12.75">
      <c r="H354" s="48">
        <v>0.78</v>
      </c>
      <c r="I354" s="48"/>
    </row>
    <row r="355" spans="8:9" ht="12.75">
      <c r="H355" s="48">
        <v>0.6</v>
      </c>
      <c r="I355" s="48"/>
    </row>
    <row r="356" spans="8:9" ht="12.75">
      <c r="H356" s="48">
        <v>0.48</v>
      </c>
      <c r="I356" s="48"/>
    </row>
    <row r="357" ht="12.75">
      <c r="I357" s="48"/>
    </row>
    <row r="358" ht="12.75">
      <c r="I358" s="48"/>
    </row>
    <row r="359" spans="8:9" ht="12.75">
      <c r="H359" s="48">
        <v>0.4</v>
      </c>
      <c r="I359" s="48"/>
    </row>
    <row r="360" spans="8:9" ht="12.75">
      <c r="H360" s="48">
        <v>0.5</v>
      </c>
      <c r="I360" s="48"/>
    </row>
    <row r="361" spans="8:9" ht="12.75">
      <c r="H361" s="48">
        <v>0.58</v>
      </c>
      <c r="I361" s="48"/>
    </row>
    <row r="362" spans="8:9" ht="12.75">
      <c r="H362" s="48">
        <v>0.5</v>
      </c>
      <c r="I362" s="48"/>
    </row>
    <row r="363" spans="8:9" ht="12.75">
      <c r="H363" s="48">
        <v>0.5</v>
      </c>
      <c r="I363" s="48"/>
    </row>
    <row r="364" spans="8:9" ht="12.75">
      <c r="H364" s="48">
        <v>0.56</v>
      </c>
      <c r="I364" s="48"/>
    </row>
    <row r="365" spans="8:9" ht="12.75">
      <c r="H365" s="48">
        <v>0.45</v>
      </c>
      <c r="I365" s="48">
        <v>65</v>
      </c>
    </row>
    <row r="366" spans="8:9" ht="12.75">
      <c r="H366" s="48">
        <v>0.46</v>
      </c>
      <c r="I366" s="48">
        <v>56</v>
      </c>
    </row>
    <row r="367" spans="8:9" ht="12.75">
      <c r="H367" s="48">
        <v>0.54</v>
      </c>
      <c r="I367" s="48">
        <v>55</v>
      </c>
    </row>
    <row r="368" spans="8:9" ht="12.75">
      <c r="H368" s="48">
        <v>0.49</v>
      </c>
      <c r="I368" s="48"/>
    </row>
    <row r="369" spans="8:9" ht="12.75">
      <c r="H369" s="48">
        <v>0.49</v>
      </c>
      <c r="I369" s="48">
        <v>70</v>
      </c>
    </row>
    <row r="370" spans="8:9" ht="12.75">
      <c r="H370" s="48">
        <v>0.82</v>
      </c>
      <c r="I370" s="48">
        <v>73</v>
      </c>
    </row>
    <row r="371" spans="8:9" ht="12.75">
      <c r="H371" s="48">
        <v>0.52</v>
      </c>
      <c r="I371" s="48">
        <v>75</v>
      </c>
    </row>
    <row r="372" spans="8:9" ht="12.75">
      <c r="H372" s="48">
        <v>0.48</v>
      </c>
      <c r="I372" s="48">
        <v>67</v>
      </c>
    </row>
    <row r="373" spans="8:9" ht="12.75">
      <c r="H373" s="48">
        <v>0.87</v>
      </c>
      <c r="I373" s="48">
        <v>70</v>
      </c>
    </row>
    <row r="374" spans="8:9" ht="12.75">
      <c r="H374" s="48">
        <v>0.59</v>
      </c>
      <c r="I374" s="48">
        <v>65</v>
      </c>
    </row>
    <row r="375" spans="8:9" ht="12.75">
      <c r="H375" s="48">
        <v>0.58</v>
      </c>
      <c r="I375" s="48">
        <v>68</v>
      </c>
    </row>
    <row r="376" spans="8:9" ht="12.75">
      <c r="H376" s="48">
        <v>0.57</v>
      </c>
      <c r="I376" s="48">
        <v>64</v>
      </c>
    </row>
    <row r="377" spans="8:9" ht="12.75">
      <c r="H377" s="48">
        <v>0.46</v>
      </c>
      <c r="I377" s="48">
        <v>65</v>
      </c>
    </row>
    <row r="378" spans="8:9" ht="12.75">
      <c r="H378" s="48">
        <v>0.49</v>
      </c>
      <c r="I378" s="48">
        <v>63</v>
      </c>
    </row>
    <row r="379" spans="8:9" ht="12.75">
      <c r="H379" s="48">
        <v>0.45</v>
      </c>
      <c r="I379" s="48">
        <v>60</v>
      </c>
    </row>
    <row r="380" spans="8:9" ht="12.75">
      <c r="H380" s="48">
        <v>0.53</v>
      </c>
      <c r="I380" s="48">
        <v>64</v>
      </c>
    </row>
    <row r="381" spans="8:9" ht="12.75">
      <c r="H381" s="48">
        <v>0.67</v>
      </c>
      <c r="I381" s="48">
        <v>66</v>
      </c>
    </row>
    <row r="382" spans="8:9" ht="12.75">
      <c r="H382" s="48">
        <v>0.6</v>
      </c>
      <c r="I382" s="48">
        <v>72</v>
      </c>
    </row>
    <row r="383" spans="8:9" ht="12.75">
      <c r="H383" s="48">
        <v>0.5</v>
      </c>
      <c r="I383" s="48">
        <v>54</v>
      </c>
    </row>
    <row r="384" spans="8:9" ht="12.75">
      <c r="H384" s="48">
        <v>0.46</v>
      </c>
      <c r="I384" s="48">
        <v>58</v>
      </c>
    </row>
    <row r="385" spans="8:9" ht="12.75">
      <c r="H385" s="48">
        <v>0.55</v>
      </c>
      <c r="I385" s="48">
        <v>75</v>
      </c>
    </row>
    <row r="386" spans="8:9" ht="12.75">
      <c r="H386" s="48">
        <v>0.67</v>
      </c>
      <c r="I386" s="48">
        <v>63</v>
      </c>
    </row>
    <row r="387" ht="12.75">
      <c r="I387" s="48">
        <v>69</v>
      </c>
    </row>
    <row r="388" spans="8:9" ht="12.75">
      <c r="H388" s="48">
        <v>0.5</v>
      </c>
      <c r="I388" s="48">
        <v>57</v>
      </c>
    </row>
    <row r="389" spans="8:9" ht="12.75">
      <c r="H389" s="48">
        <v>0.57</v>
      </c>
      <c r="I389" s="48">
        <v>66</v>
      </c>
    </row>
    <row r="390" spans="8:9" ht="12.75">
      <c r="H390" s="48">
        <v>0.48</v>
      </c>
      <c r="I390" s="48">
        <v>60</v>
      </c>
    </row>
    <row r="391" spans="8:9" ht="12.75">
      <c r="H391" s="48">
        <v>0.45</v>
      </c>
      <c r="I391" s="48">
        <v>57</v>
      </c>
    </row>
    <row r="392" spans="8:9" ht="12.75">
      <c r="H392" s="48">
        <v>0.38</v>
      </c>
      <c r="I392" s="48">
        <v>65</v>
      </c>
    </row>
    <row r="393" spans="8:9" ht="12.75">
      <c r="H393" s="48">
        <v>0.57</v>
      </c>
      <c r="I393" s="48">
        <v>68</v>
      </c>
    </row>
    <row r="394" spans="8:9" ht="12.75">
      <c r="H394" s="48">
        <v>0.47</v>
      </c>
      <c r="I394" s="48">
        <v>62</v>
      </c>
    </row>
    <row r="395" spans="8:9" ht="12.75">
      <c r="H395" s="48">
        <v>0.44</v>
      </c>
      <c r="I395" s="48">
        <v>60</v>
      </c>
    </row>
    <row r="396" spans="8:9" ht="12.75">
      <c r="H396" s="48">
        <v>0.45</v>
      </c>
      <c r="I396" s="48">
        <v>60</v>
      </c>
    </row>
    <row r="397" spans="8:9" ht="12.75">
      <c r="H397" s="48">
        <v>0.52</v>
      </c>
      <c r="I397" s="48">
        <v>63</v>
      </c>
    </row>
    <row r="398" spans="8:9" ht="12.75">
      <c r="H398" s="48">
        <v>0.54</v>
      </c>
      <c r="I398" s="48">
        <v>63</v>
      </c>
    </row>
    <row r="399" spans="8:9" ht="12.75">
      <c r="H399" s="48">
        <v>0.79</v>
      </c>
      <c r="I399" s="48">
        <v>67</v>
      </c>
    </row>
    <row r="400" spans="8:9" ht="12.75">
      <c r="H400" s="48">
        <v>0.68</v>
      </c>
      <c r="I400" s="48">
        <v>68</v>
      </c>
    </row>
    <row r="401" spans="8:9" ht="12.75">
      <c r="H401" s="48">
        <v>0.56</v>
      </c>
      <c r="I401" s="48">
        <v>68</v>
      </c>
    </row>
    <row r="402" spans="8:9" ht="12.75">
      <c r="H402" s="48">
        <v>0.46</v>
      </c>
      <c r="I402" s="48">
        <v>65</v>
      </c>
    </row>
    <row r="403" spans="8:9" ht="12.75">
      <c r="H403" s="48">
        <v>0.42</v>
      </c>
      <c r="I403" s="48">
        <v>65</v>
      </c>
    </row>
    <row r="404" spans="8:9" ht="12.75">
      <c r="H404" s="48">
        <v>0.51</v>
      </c>
      <c r="I404" s="48">
        <v>62</v>
      </c>
    </row>
    <row r="405" spans="8:9" ht="12.75">
      <c r="H405" s="48">
        <v>0.69</v>
      </c>
      <c r="I405" s="48">
        <v>70</v>
      </c>
    </row>
    <row r="406" spans="8:9" ht="12.75">
      <c r="H406" s="48">
        <v>0.47</v>
      </c>
      <c r="I406" s="48">
        <v>62</v>
      </c>
    </row>
    <row r="407" spans="8:9" ht="12.75">
      <c r="H407" s="48">
        <v>0.54</v>
      </c>
      <c r="I407" s="48">
        <v>68</v>
      </c>
    </row>
    <row r="408" spans="8:9" ht="12.75">
      <c r="H408" s="48">
        <v>0.57</v>
      </c>
      <c r="I408" s="48">
        <v>68</v>
      </c>
    </row>
    <row r="409" spans="8:9" ht="12.75">
      <c r="H409" s="48">
        <v>0.44</v>
      </c>
      <c r="I409" s="48">
        <v>67</v>
      </c>
    </row>
    <row r="410" spans="8:9" ht="12.75">
      <c r="H410" s="48">
        <v>0.47</v>
      </c>
      <c r="I410" s="48">
        <v>67</v>
      </c>
    </row>
    <row r="411" spans="8:9" ht="12.75">
      <c r="H411" s="76">
        <v>0.5</v>
      </c>
      <c r="I411" s="48">
        <v>65</v>
      </c>
    </row>
    <row r="412" spans="8:9" ht="12.75">
      <c r="H412" s="48">
        <v>0.46</v>
      </c>
      <c r="I412" s="48">
        <v>70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2010-10-25T16:15:44Z</dcterms:created>
  <dcterms:modified xsi:type="dcterms:W3CDTF">2012-11-26T19:50:37Z</dcterms:modified>
  <cp:category/>
  <cp:version/>
  <cp:contentType/>
  <cp:contentStatus/>
</cp:coreProperties>
</file>